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19200" windowHeight="10992" tabRatio="598" activeTab="3"/>
  </bookViews>
  <sheets>
    <sheet name="JURIDICA" sheetId="9" r:id="rId1"/>
    <sheet name="FAMICOOP 49" sheetId="14" r:id="rId2"/>
    <sheet name="FAMICOOP 51" sheetId="13" r:id="rId3"/>
    <sheet name="FINANCIERA" sheetId="10" r:id="rId4"/>
  </sheets>
  <calcPr calcId="152511"/>
</workbook>
</file>

<file path=xl/calcChain.xml><?xml version="1.0" encoding="utf-8"?>
<calcChain xmlns="http://schemas.openxmlformats.org/spreadsheetml/2006/main">
  <c r="C23" i="10" l="1"/>
  <c r="C22" i="10"/>
  <c r="C13" i="10"/>
  <c r="C12" i="10"/>
  <c r="F115" i="14" l="1"/>
  <c r="E100" i="14"/>
  <c r="D125" i="14" s="1"/>
  <c r="E40" i="14"/>
  <c r="F22" i="14"/>
  <c r="E22" i="14"/>
  <c r="E24" i="14" s="1"/>
  <c r="D22" i="14"/>
  <c r="F115" i="13"/>
  <c r="D126" i="13" s="1"/>
  <c r="E102" i="13"/>
  <c r="D125" i="13" s="1"/>
  <c r="N52" i="13"/>
  <c r="E40" i="13"/>
  <c r="E22" i="13"/>
  <c r="E24" i="13" s="1"/>
  <c r="D22" i="13"/>
  <c r="E125" i="13" l="1"/>
  <c r="E125" i="14"/>
</calcChain>
</file>

<file path=xl/sharedStrings.xml><?xml version="1.0" encoding="utf-8"?>
<sst xmlns="http://schemas.openxmlformats.org/spreadsheetml/2006/main" count="585" uniqueCount="247">
  <si>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</si>
  <si>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</si>
  <si>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</si>
  <si>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</si>
  <si>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</si>
  <si>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</si>
  <si>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</si>
  <si>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</si>
  <si>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</si>
  <si>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</si>
  <si>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</si>
  <si>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</si>
  <si>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</si>
  <si>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</si>
  <si>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</si>
  <si>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</si>
  <si>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</si>
  <si>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</si>
  <si>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</si>
  <si>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</si>
  <si>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</si>
  <si>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</si>
  <si>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</si>
  <si>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</si>
  <si>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</si>
  <si>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</si>
  <si>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</si>
  <si>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</si>
  <si>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</si>
  <si>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</si>
  <si>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</si>
  <si>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</si>
  <si>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</si>
  <si>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</si>
  <si>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</si>
  <si>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</si>
  <si>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</si>
  <si>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</si>
  <si>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</si>
  <si>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</si>
  <si>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</si>
  <si>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</si>
  <si>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</si>
  <si>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</si>
  <si>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</si>
  <si>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</si>
  <si>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</si>
  <si>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</si>
  <si>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</si>
  <si>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</si>
  <si>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</si>
  <si>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</si>
  <si>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</si>
  <si>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</si>
  <si>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</si>
  <si>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</si>
  <si>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</si>
  <si>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</si>
  <si>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</si>
  <si>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</si>
  <si>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</si>
  <si>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</si>
  <si>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</si>
  <si>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</si>
  <si>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</si>
  <si>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</si>
  <si>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</si>
  <si>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</si>
  <si>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</si>
  <si>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</si>
  <si>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</si>
  <si>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</si>
  <si>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</si>
  <si>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</si>
  <si>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</si>
  <si>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</si>
  <si>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</si>
  <si>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</si>
  <si>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</si>
  <si>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</si>
  <si>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</si>
  <si>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</si>
  <si>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</si>
  <si>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</si>
  <si>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</si>
  <si>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</si>
  <si>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</si>
  <si>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</si>
  <si>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</si>
  <si>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</si>
  <si>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</si>
  <si>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</si>
  <si>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</si>
  <si>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</si>
  <si>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</si>
  <si>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</si>
  <si>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</si>
  <si>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</si>
  <si>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</si>
  <si>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</si>
  <si>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</si>
  <si>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</si>
  <si>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</si>
  <si>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</si>
  <si>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</si>
  <si>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</si>
  <si>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</si>
  <si>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</si>
  <si>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</si>
  <si>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</si>
  <si>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</si>
  <si>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</si>
  <si>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</si>
  <si>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</si>
  <si>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</si>
  <si>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</si>
  <si>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</si>
  <si>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</si>
  <si>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</si>
  <si>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</si>
  <si>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</si>
  <si>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</si>
  <si>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</si>
  <si>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</si>
  <si>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</si>
  <si>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</si>
  <si>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</si>
  <si>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</si>
  <si>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</si>
  <si>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</si>
  <si>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</si>
  <si>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</si>
  <si>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</si>
  <si>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</si>
  <si>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</si>
  <si>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</si>
  <si>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</si>
  <si>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</si>
  <si>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</si>
  <si>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</si>
  <si>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</si>
  <si>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</si>
  <si>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</si>
  <si>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</si>
  <si>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</si>
  <si>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</si>
  <si>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</si>
  <si>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</si>
  <si>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</si>
  <si>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MODALIDAD FAMILIAR</t>
  </si>
  <si>
    <t>PSICOLOGA</t>
  </si>
  <si>
    <t>UNIVERSIDAD SURCOLOMBIANA</t>
  </si>
  <si>
    <t xml:space="preserve">                                                                                                                                                                                                                                                                                                                                                                                                                                                                                                                                                                                                                                                                                          </t>
  </si>
  <si>
    <t>1. CRITERIOS HABILITANTESD</t>
  </si>
  <si>
    <t xml:space="preserve">APOYO PSICOSOCIAL </t>
  </si>
  <si>
    <t xml:space="preserve">  </t>
  </si>
  <si>
    <t>COORDINADOR GENERAL DEL PROYECTO POR CADA MIL CUPOS OFERTADOS O FRACIÓN INFERIOR</t>
  </si>
  <si>
    <t>APOYO PSICOSOCIAL</t>
  </si>
  <si>
    <t>UNAD</t>
  </si>
  <si>
    <t xml:space="preserve">PSICOLOGO </t>
  </si>
  <si>
    <t>DOCENTE</t>
  </si>
  <si>
    <t xml:space="preserve">COOPERATIVA MULTIACTIVA FAMICOOP </t>
  </si>
  <si>
    <t>CENTRO ZONAL PITALITO</t>
  </si>
  <si>
    <t>ICBF</t>
  </si>
  <si>
    <t>195 DEL 2010</t>
  </si>
  <si>
    <t>83 DEL 2012</t>
  </si>
  <si>
    <t>146 DEL 2014</t>
  </si>
  <si>
    <t xml:space="preserve">ICBF </t>
  </si>
  <si>
    <t>125 DEL 2000</t>
  </si>
  <si>
    <t xml:space="preserve"> </t>
  </si>
  <si>
    <t>JORGE IVAN MANCHOLA MORENO</t>
  </si>
  <si>
    <t>PSICOLOGO</t>
  </si>
  <si>
    <t>NIRZA CONSTANZA MONJE ARIAS</t>
  </si>
  <si>
    <t>PSICOLOGA SOCIAL COMUNITARIA</t>
  </si>
  <si>
    <t>RED COM</t>
  </si>
  <si>
    <t>05/2012
06/2013</t>
  </si>
  <si>
    <t>INTERVENTOR DE CAMPO</t>
  </si>
  <si>
    <t>MAGDA LORENA OROSCO SUAREZ</t>
  </si>
  <si>
    <t xml:space="preserve"> 13/12/2013</t>
  </si>
  <si>
    <t>CENTRO EMPRESARIAL EN SALUD - CESALUD</t>
  </si>
  <si>
    <t>02/2014
08/2014</t>
  </si>
  <si>
    <t>SILVIA AVENDAÑO RINCON</t>
  </si>
  <si>
    <t xml:space="preserve">NUTRICIONISTA DIETISTA </t>
  </si>
  <si>
    <t>UNIVERSIDAD NACIONAL DE COLOMBIA</t>
  </si>
  <si>
    <t>337 DEL 2013</t>
  </si>
  <si>
    <t>106 DEL 2013</t>
  </si>
  <si>
    <t>YOHANA MARCELA NARVAEZ LAMILLA</t>
  </si>
  <si>
    <t>FAMICOOP</t>
  </si>
  <si>
    <t>01/09/2013
31/12/2013
01/02/2014
20/11/2014</t>
  </si>
  <si>
    <t>COORDINADORA DE LA MODALIDAD FAMILIAR</t>
  </si>
  <si>
    <t>PABLO ANDRES ROJAS NUÑEZ</t>
  </si>
  <si>
    <t>01/02/2014
20/11/2014</t>
  </si>
  <si>
    <t>LIDA YULIETH CELIS BOLAÑOS</t>
  </si>
  <si>
    <t>UNIVERSIDAD DE SAN BUENAVENTURA</t>
  </si>
  <si>
    <t>LUZ ESTRELLA MOTTA CRUZ</t>
  </si>
  <si>
    <t>AUXILIAR DE CONTABILIDAD</t>
  </si>
  <si>
    <t>SENA</t>
  </si>
  <si>
    <t>01/02/2011
25/11/2014</t>
  </si>
  <si>
    <t>MARTHA CECILIA OLARTE MORALES CONTADORA PUBLICA</t>
  </si>
  <si>
    <t xml:space="preserve"> -------------------------------------------------------------------------------------------------------------------------------------------------------------------------------------------------------------------------------------------------------------------------------------------------------------------------------------------------------------------------------------------------------------------------------------------</t>
  </si>
  <si>
    <t>SECRETARIA AUXILIAR
  CONTABLE</t>
  </si>
  <si>
    <t>156 DEL 2009</t>
  </si>
  <si>
    <t>157 DEL 2011</t>
  </si>
  <si>
    <t>11,5</t>
  </si>
  <si>
    <t>33</t>
  </si>
  <si>
    <t>LA EXPERIENCIA PRESENTADA NO ES VALIDA DEBIDO A QUE NO CORRESPONDE A LOS ULTIMOS 5 AÑOS</t>
  </si>
  <si>
    <t>0</t>
  </si>
  <si>
    <t>3</t>
  </si>
  <si>
    <t>8,4</t>
  </si>
  <si>
    <t>1060</t>
  </si>
  <si>
    <t>PROFESIONAL DE APOYO PEDAGÓGICO  POR CADA MIL CUPOS OFERTADOS O FRACIÓN INFERIOR</t>
  </si>
  <si>
    <t>NO PRESENTO TALENTO HUMANO PARA ESTE PERFIL</t>
  </si>
  <si>
    <t>DE ACUERDO A LO ESTABLECIDO EN EL PLIEGO DE CONDICIONES EL EQUIPO ADICIONAL DEBE DE SER:    
UN COORDINADOR GENERAL 
UN PROFESIONAL DE APOYO PEDAGOGICO 
UN FINANCIERO. 
POR LO ANTERIOR UNA NUTRICIONISTA NO SE CONSIDERA TALENTO HUMANO ADICIONAL</t>
  </si>
  <si>
    <t>NO PRESENTO TALENTO HUMANO PARA ESTE CARGO</t>
  </si>
  <si>
    <t>DE ACUERDO A LO ESTABLECIDO EN EL PLIEGO DE CONDICIONES EL EQUIPO ADICIONAL DEBE DE SER:    
UN COORDINADOR GENERAL 
UN PROFESIONAL DE APOYO PEDAGOGICO 
UN FINANCIERO.
POR LO ANTERIOR LA NUTRICIONISTA NO SE PONDERA COMO TALENTO HUMANO ADICIONAL</t>
  </si>
  <si>
    <t>SUBSANO FORMATO 11</t>
  </si>
  <si>
    <t>E.S.E MANUEL CASTRO TOVAR
FAMICOOP</t>
  </si>
  <si>
    <t>SUBSANO</t>
  </si>
  <si>
    <t xml:space="preserve">18/11/2011
31/12/2011
03/02/2012
30/03/2012
03/02/2013
30/12/2013
01/02/2014
20/11/2014
</t>
  </si>
  <si>
    <t>COORDINADOR PARA EL PROYECTO INTEGRAL DE PREVENCION Y MITIGACION DEL CONSUMO DE DROGAS EN ESCENARIOS DE UNIDAD DE ESCUCHA PARA NIÑOS, JOVENES, ADOLECENTES Y ADULTOS DEL MUNICIPIO DE PITALITO
COORDINADOR DE HCB Y FAMI
COORDINADOR DE HCB Y FAMI</t>
  </si>
  <si>
    <t>SECRETARIA DE GOBIERNO DE PITALITO</t>
  </si>
  <si>
    <t>018 DE 2014</t>
  </si>
  <si>
    <t>OFICIO CON RADICADO E 2014-341328-4100</t>
  </si>
  <si>
    <t xml:space="preserve">LOS 4 MESES CERTIFICADOS DE ESTE CONTRATO NO SON VALIDOS, DEBIDO A QUE SE TRASLAPA CON EL CONTRATO 337 DEL 2013 </t>
  </si>
  <si>
    <t>LOS 8,4 MESES NO FUERON ACREDITADOS PORQUE NO CORRESPONDEN A LOS ULTIMOS 5 AÑOS ESTABLECIDOS EN EL PLIEGO DE CONDICIONES, RAZON POR LA CUAL SOLO SE VALIERON LOS ULTIMOS 3 MESES DEL 2009</t>
  </si>
  <si>
    <t>26</t>
  </si>
  <si>
    <t>12</t>
  </si>
  <si>
    <t>1452</t>
  </si>
  <si>
    <t>PROPONENTE No. 21- COOPERATIVA MULTIACTIVA FAMICOOP</t>
  </si>
  <si>
    <t xml:space="preserve">1 a 3
</t>
  </si>
  <si>
    <t>grupo 49 y 51</t>
  </si>
  <si>
    <t>16 a 19</t>
  </si>
  <si>
    <t>26 y 28</t>
  </si>
  <si>
    <t>6 a 9
5 a 8</t>
  </si>
  <si>
    <t>grupo 49
grupo 51</t>
  </si>
  <si>
    <t>no aplica</t>
  </si>
  <si>
    <t>24
26</t>
  </si>
  <si>
    <t>10
9</t>
  </si>
  <si>
    <t>no tiene numero de folio en la propuesta 49
grupo 51</t>
  </si>
  <si>
    <t>14 y 15
13 y 14</t>
  </si>
  <si>
    <t>12 y 13
11 y 12</t>
  </si>
  <si>
    <t>11
10</t>
  </si>
  <si>
    <t>25
27</t>
  </si>
  <si>
    <t>20 a 22
22 a 24</t>
  </si>
  <si>
    <t>COOPERATIVA MULTIACTIVA FAMICOOP</t>
  </si>
  <si>
    <t>813002080-8</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</si>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</sst>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 numFmtId="171" formatCode="&quot;$&quot;#,##0.00"/>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5">
    <xf numFmtId="0" fontId="0" fillId="0" borderId="0" xfId="0"/>
    <xf numFmtId="0" fontId="0" fillId="0" borderId="1" xfId="0" applyBorder="1"/>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xf>
    <xf numFmtId="0" fontId="1" fillId="2" borderId="13" xfId="0" applyFont="1" applyFill="1" applyBorder="1" applyAlignment="1">
      <alignment horizontal="center" wrapText="1"/>
    </xf>
    <xf numFmtId="168" fontId="13" fillId="0" borderId="1" xfId="1" applyNumberFormat="1" applyFont="1" applyFill="1" applyBorder="1" applyAlignment="1">
      <alignment horizontal="center" wrapText="1"/>
    </xf>
    <xf numFmtId="0" fontId="0" fillId="0" borderId="0" xfId="0" applyFill="1" applyAlignment="1">
      <alignment horizontal="center"/>
    </xf>
    <xf numFmtId="0" fontId="0" fillId="0" borderId="0" xfId="0" applyBorder="1" applyAlignment="1">
      <alignment horizontal="center" wrapText="1"/>
    </xf>
    <xf numFmtId="0" fontId="0" fillId="0" borderId="1" xfId="0" applyBorder="1" applyAlignment="1">
      <alignment horizontal="center" wrapText="1"/>
    </xf>
    <xf numFmtId="14" fontId="0" fillId="0" borderId="1" xfId="0" applyNumberFormat="1" applyBorder="1" applyAlignment="1">
      <alignment horizontal="center" vertical="center"/>
    </xf>
    <xf numFmtId="0" fontId="0" fillId="0" borderId="1" xfId="0" applyBorder="1" applyAlignment="1">
      <alignment horizontal="right" vertical="center"/>
    </xf>
    <xf numFmtId="168" fontId="13" fillId="0" borderId="1" xfId="1" applyNumberFormat="1" applyFont="1" applyFill="1" applyBorder="1" applyAlignment="1">
      <alignment horizontal="right" wrapText="1"/>
    </xf>
    <xf numFmtId="0" fontId="0" fillId="0" borderId="1" xfId="0" applyFont="1" applyFill="1" applyBorder="1" applyAlignment="1">
      <alignment horizontal="right" wrapText="1"/>
    </xf>
    <xf numFmtId="171" fontId="0" fillId="0" borderId="1" xfId="0" applyNumberFormat="1" applyFont="1" applyFill="1" applyBorder="1" applyAlignment="1">
      <alignment horizontal="right" wrapText="1"/>
    </xf>
    <xf numFmtId="171" fontId="13" fillId="0" borderId="1" xfId="1" applyNumberFormat="1" applyFont="1" applyFill="1" applyBorder="1" applyAlignment="1">
      <alignment horizontal="right" wrapText="1"/>
    </xf>
    <xf numFmtId="171" fontId="13" fillId="0" borderId="1" xfId="1" applyNumberFormat="1" applyFont="1" applyFill="1" applyBorder="1" applyAlignment="1">
      <alignment horizontal="right" vertical="center" wrapText="1"/>
    </xf>
    <xf numFmtId="49"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1" xfId="0" applyFill="1" applyBorder="1" applyAlignment="1">
      <alignment vertical="center" wrapText="1"/>
    </xf>
    <xf numFmtId="49" fontId="13" fillId="0" borderId="1" xfId="0" applyNumberFormat="1" applyFont="1" applyFill="1" applyBorder="1" applyAlignment="1" applyProtection="1">
      <alignment horizontal="center" vertical="center" wrapText="1"/>
      <protection locked="0"/>
    </xf>
    <xf numFmtId="0" fontId="0" fillId="9" borderId="1" xfId="1" applyNumberFormat="1" applyFont="1" applyFill="1" applyBorder="1"/>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left" vertical="center" wrapText="1"/>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16" fontId="24" fillId="6" borderId="18" xfId="0" applyNumberFormat="1" applyFont="1" applyFill="1" applyBorder="1" applyAlignment="1">
      <alignment horizontal="center" vertical="center" wrapText="1"/>
    </xf>
    <xf numFmtId="0" fontId="0" fillId="0" borderId="1" xfId="0" applyBorder="1" applyAlignment="1">
      <alignment horizontal="center" wrapText="1"/>
    </xf>
    <xf numFmtId="44" fontId="31" fillId="6" borderId="31" xfId="3" applyFont="1" applyFill="1" applyBorder="1" applyAlignment="1">
      <alignment horizontal="right" vertical="center" wrapText="1"/>
    </xf>
    <xf numFmtId="44" fontId="31" fillId="6" borderId="30" xfId="3" applyFont="1" applyFill="1" applyBorder="1" applyAlignment="1">
      <alignment horizontal="right" vertic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workbookViewId="0">
      <selection activeCell="D21" sqref="D21"/>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06" t="s">
        <v>228</v>
      </c>
      <c r="B1" s="206"/>
      <c r="C1" s="206"/>
      <c r="D1" s="206"/>
      <c r="E1" s="206"/>
      <c r="F1" s="206"/>
      <c r="G1" s="206"/>
      <c r="H1" s="206"/>
      <c r="I1" s="206"/>
      <c r="J1" s="206"/>
      <c r="K1" s="206"/>
      <c r="L1" s="206"/>
    </row>
    <row r="2" spans="1:12" x14ac:dyDescent="0.3">
      <c r="A2" s="69"/>
      <c r="B2" s="69"/>
      <c r="C2" s="69"/>
      <c r="D2" s="69"/>
      <c r="E2" s="69"/>
      <c r="F2" s="69"/>
      <c r="G2" s="69"/>
      <c r="H2" s="69"/>
      <c r="I2" s="69"/>
      <c r="J2" s="69"/>
      <c r="K2" s="69"/>
      <c r="L2" s="69"/>
    </row>
    <row r="3" spans="1:12" x14ac:dyDescent="0.3">
      <c r="A3" s="192" t="s">
        <v>63</v>
      </c>
      <c r="B3" s="192"/>
      <c r="C3" s="192"/>
      <c r="D3" s="192"/>
      <c r="E3" s="53" t="s">
        <v>64</v>
      </c>
      <c r="F3" s="190" t="s">
        <v>65</v>
      </c>
      <c r="G3" s="190" t="s">
        <v>66</v>
      </c>
      <c r="H3" s="192" t="s">
        <v>3</v>
      </c>
      <c r="I3" s="192"/>
      <c r="J3" s="192"/>
      <c r="K3" s="192"/>
      <c r="L3" s="192"/>
    </row>
    <row r="4" spans="1:12" ht="26.4" x14ac:dyDescent="0.3">
      <c r="A4" s="200" t="s">
        <v>89</v>
      </c>
      <c r="B4" s="201"/>
      <c r="C4" s="201"/>
      <c r="D4" s="202"/>
      <c r="E4" s="267" t="s">
        <v>229</v>
      </c>
      <c r="F4" s="1" t="s">
        <v>23</v>
      </c>
      <c r="G4" s="1"/>
      <c r="H4" s="199" t="s">
        <v>230</v>
      </c>
      <c r="I4" s="199"/>
      <c r="J4" s="199"/>
      <c r="K4" s="199"/>
      <c r="L4" s="199"/>
    </row>
    <row r="5" spans="1:12" x14ac:dyDescent="0.3">
      <c r="A5" s="203" t="s">
        <v>90</v>
      </c>
      <c r="B5" s="204"/>
      <c r="C5" s="204"/>
      <c r="D5" s="205"/>
      <c r="E5" s="54" t="s">
        <v>231</v>
      </c>
      <c r="F5" s="1" t="s">
        <v>23</v>
      </c>
      <c r="G5" s="1"/>
      <c r="H5" s="199" t="s">
        <v>230</v>
      </c>
      <c r="I5" s="199"/>
      <c r="J5" s="199"/>
      <c r="K5" s="199"/>
      <c r="L5" s="199"/>
    </row>
    <row r="6" spans="1:12" x14ac:dyDescent="0.3">
      <c r="A6" s="203" t="s">
        <v>123</v>
      </c>
      <c r="B6" s="204"/>
      <c r="C6" s="204"/>
      <c r="D6" s="205"/>
      <c r="E6" s="54" t="s">
        <v>232</v>
      </c>
      <c r="F6" s="1" t="s">
        <v>23</v>
      </c>
      <c r="G6" s="1"/>
      <c r="H6" s="199" t="s">
        <v>230</v>
      </c>
      <c r="I6" s="199"/>
      <c r="J6" s="199"/>
      <c r="K6" s="199"/>
      <c r="L6" s="199"/>
    </row>
    <row r="7" spans="1:12" ht="26.4" x14ac:dyDescent="0.3">
      <c r="A7" s="193" t="s">
        <v>67</v>
      </c>
      <c r="B7" s="194"/>
      <c r="C7" s="194"/>
      <c r="D7" s="195"/>
      <c r="E7" s="55" t="s">
        <v>233</v>
      </c>
      <c r="F7" s="1" t="s">
        <v>23</v>
      </c>
      <c r="G7" s="1"/>
      <c r="H7" s="268" t="s">
        <v>234</v>
      </c>
      <c r="I7" s="199"/>
      <c r="J7" s="199"/>
      <c r="K7" s="199"/>
      <c r="L7" s="199"/>
    </row>
    <row r="8" spans="1:12" x14ac:dyDescent="0.3">
      <c r="A8" s="193" t="s">
        <v>86</v>
      </c>
      <c r="B8" s="194"/>
      <c r="C8" s="194"/>
      <c r="D8" s="195"/>
      <c r="E8" s="55" t="s">
        <v>235</v>
      </c>
      <c r="F8" s="1"/>
      <c r="G8" s="1"/>
      <c r="H8" s="196"/>
      <c r="I8" s="197"/>
      <c r="J8" s="197"/>
      <c r="K8" s="197"/>
      <c r="L8" s="198"/>
    </row>
    <row r="9" spans="1:12" ht="26.4" x14ac:dyDescent="0.3">
      <c r="A9" s="193" t="s">
        <v>124</v>
      </c>
      <c r="B9" s="194"/>
      <c r="C9" s="194"/>
      <c r="D9" s="195"/>
      <c r="E9" s="55" t="s">
        <v>236</v>
      </c>
      <c r="F9" s="1" t="s">
        <v>23</v>
      </c>
      <c r="G9" s="1"/>
      <c r="H9" s="268" t="s">
        <v>234</v>
      </c>
      <c r="I9" s="199"/>
      <c r="J9" s="199"/>
      <c r="K9" s="199"/>
      <c r="L9" s="199"/>
    </row>
    <row r="10" spans="1:12" x14ac:dyDescent="0.3">
      <c r="A10" s="193" t="s">
        <v>88</v>
      </c>
      <c r="B10" s="194"/>
      <c r="C10" s="194"/>
      <c r="D10" s="195"/>
      <c r="E10" s="55" t="s">
        <v>235</v>
      </c>
      <c r="F10" s="1"/>
      <c r="G10" s="1"/>
      <c r="H10" s="196"/>
      <c r="I10" s="197"/>
      <c r="J10" s="197"/>
      <c r="K10" s="197"/>
      <c r="L10" s="198"/>
    </row>
    <row r="11" spans="1:12" ht="26.4" x14ac:dyDescent="0.3">
      <c r="A11" s="203" t="s">
        <v>68</v>
      </c>
      <c r="B11" s="204"/>
      <c r="C11" s="204"/>
      <c r="D11" s="205"/>
      <c r="E11" s="54" t="s">
        <v>237</v>
      </c>
      <c r="F11" s="1" t="s">
        <v>23</v>
      </c>
      <c r="G11" s="1"/>
      <c r="H11" s="268" t="s">
        <v>234</v>
      </c>
      <c r="I11" s="199"/>
      <c r="J11" s="199"/>
      <c r="K11" s="199"/>
      <c r="L11" s="199"/>
    </row>
    <row r="12" spans="1:12" x14ac:dyDescent="0.3">
      <c r="A12" s="203" t="s">
        <v>69</v>
      </c>
      <c r="B12" s="204"/>
      <c r="C12" s="204"/>
      <c r="D12" s="205"/>
      <c r="E12" s="54">
        <v>25</v>
      </c>
      <c r="F12" s="1" t="s">
        <v>23</v>
      </c>
      <c r="G12" s="1"/>
      <c r="H12" s="268" t="s">
        <v>238</v>
      </c>
      <c r="I12" s="199"/>
      <c r="J12" s="199"/>
      <c r="K12" s="199"/>
      <c r="L12" s="199"/>
    </row>
    <row r="13" spans="1:12" ht="26.4" x14ac:dyDescent="0.3">
      <c r="A13" s="203" t="s">
        <v>70</v>
      </c>
      <c r="B13" s="204"/>
      <c r="C13" s="204"/>
      <c r="D13" s="205"/>
      <c r="E13" s="54" t="s">
        <v>239</v>
      </c>
      <c r="F13" s="1" t="s">
        <v>23</v>
      </c>
      <c r="G13" s="1"/>
      <c r="H13" s="268" t="s">
        <v>234</v>
      </c>
      <c r="I13" s="199"/>
      <c r="J13" s="199"/>
      <c r="K13" s="199"/>
      <c r="L13" s="199"/>
    </row>
    <row r="14" spans="1:12" ht="26.4" x14ac:dyDescent="0.3">
      <c r="A14" s="203" t="s">
        <v>71</v>
      </c>
      <c r="B14" s="204"/>
      <c r="C14" s="204"/>
      <c r="D14" s="205"/>
      <c r="E14" s="54" t="s">
        <v>240</v>
      </c>
      <c r="F14" s="1" t="s">
        <v>23</v>
      </c>
      <c r="G14" s="1"/>
      <c r="H14" s="268" t="s">
        <v>234</v>
      </c>
      <c r="I14" s="199"/>
      <c r="J14" s="199"/>
      <c r="K14" s="199"/>
      <c r="L14" s="199"/>
    </row>
    <row r="15" spans="1:12" ht="26.4" x14ac:dyDescent="0.3">
      <c r="A15" s="203" t="s">
        <v>72</v>
      </c>
      <c r="B15" s="204"/>
      <c r="C15" s="204"/>
      <c r="D15" s="205"/>
      <c r="E15" s="54" t="s">
        <v>241</v>
      </c>
      <c r="F15" s="1" t="s">
        <v>23</v>
      </c>
      <c r="G15" s="1"/>
      <c r="H15" s="268" t="s">
        <v>234</v>
      </c>
      <c r="I15" s="199"/>
      <c r="J15" s="199"/>
      <c r="K15" s="199"/>
      <c r="L15" s="199"/>
    </row>
    <row r="16" spans="1:12" ht="26.4" x14ac:dyDescent="0.3">
      <c r="A16" s="207" t="s">
        <v>87</v>
      </c>
      <c r="B16" s="208"/>
      <c r="C16" s="208"/>
      <c r="D16" s="209"/>
      <c r="E16" s="54" t="s">
        <v>242</v>
      </c>
      <c r="F16" s="1" t="s">
        <v>23</v>
      </c>
      <c r="G16" s="1"/>
      <c r="H16" s="268" t="s">
        <v>234</v>
      </c>
      <c r="I16" s="199"/>
      <c r="J16" s="199"/>
      <c r="K16" s="199"/>
      <c r="L16" s="199"/>
    </row>
    <row r="17" spans="1:12" ht="26.4" x14ac:dyDescent="0.3">
      <c r="A17" s="203" t="s">
        <v>91</v>
      </c>
      <c r="B17" s="204"/>
      <c r="C17" s="204"/>
      <c r="D17" s="205"/>
      <c r="E17" s="54" t="s">
        <v>243</v>
      </c>
      <c r="F17" s="1" t="s">
        <v>23</v>
      </c>
      <c r="G17" s="1"/>
      <c r="H17" s="268" t="s">
        <v>234</v>
      </c>
      <c r="I17" s="199"/>
      <c r="J17" s="199"/>
      <c r="K17" s="199"/>
      <c r="L17" s="199"/>
    </row>
    <row r="18" spans="1:12" x14ac:dyDescent="0.3">
      <c r="A18" s="203" t="s">
        <v>92</v>
      </c>
      <c r="B18" s="204"/>
      <c r="C18" s="204"/>
      <c r="D18" s="205"/>
      <c r="E18" s="56" t="s">
        <v>235</v>
      </c>
      <c r="F18" s="1"/>
      <c r="G18" s="1"/>
      <c r="H18" s="199"/>
      <c r="I18" s="199"/>
      <c r="J18" s="199"/>
      <c r="K18" s="199"/>
      <c r="L18" s="199"/>
    </row>
    <row r="19" spans="1:12" x14ac:dyDescent="0.3">
      <c r="A19" s="69"/>
      <c r="B19" s="69"/>
      <c r="C19" s="69"/>
      <c r="D19" s="69"/>
      <c r="E19" s="69"/>
      <c r="F19" s="69"/>
      <c r="G19" s="69"/>
      <c r="H19" s="69"/>
      <c r="I19" s="69"/>
      <c r="J19" s="69"/>
      <c r="K19" s="69"/>
      <c r="L19" s="69"/>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21" zoomScaleNormal="100" workbookViewId="0">
      <selection activeCell="A21" sqref="A21"/>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3" customWidth="1"/>
    <col min="5" max="5" width="25" style="5" customWidth="1"/>
    <col min="6" max="6" width="29.6640625" style="5" customWidth="1"/>
    <col min="7" max="7" width="32" style="5" customWidth="1"/>
    <col min="8" max="8" width="24.5546875" style="5" customWidth="1"/>
    <col min="9" max="9" width="23" style="5" customWidth="1"/>
    <col min="10" max="10" width="20.332031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5" bestFit="1" customWidth="1"/>
    <col min="17" max="17" width="21.1093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213" t="s">
        <v>153</v>
      </c>
      <c r="C2" s="214"/>
      <c r="D2" s="214"/>
      <c r="E2" s="214"/>
      <c r="F2" s="214"/>
      <c r="G2" s="214"/>
      <c r="H2" s="214"/>
      <c r="I2" s="214"/>
      <c r="J2" s="214"/>
      <c r="K2" s="214"/>
      <c r="L2" s="214"/>
      <c r="M2" s="214"/>
      <c r="N2" s="214"/>
      <c r="O2" s="214"/>
      <c r="P2" s="214"/>
    </row>
    <row r="4" spans="2:16" ht="25.8" x14ac:dyDescent="0.3">
      <c r="B4" s="213" t="s">
        <v>47</v>
      </c>
      <c r="C4" s="214"/>
      <c r="D4" s="214"/>
      <c r="E4" s="214"/>
      <c r="F4" s="214"/>
      <c r="G4" s="214"/>
      <c r="H4" s="214"/>
      <c r="I4" s="214"/>
      <c r="J4" s="214"/>
      <c r="K4" s="214"/>
      <c r="L4" s="214"/>
      <c r="M4" s="214"/>
      <c r="N4" s="214"/>
      <c r="O4" s="214"/>
      <c r="P4" s="214"/>
    </row>
    <row r="5" spans="2:16" ht="15" thickBot="1" x14ac:dyDescent="0.35"/>
    <row r="6" spans="2:16" ht="21.6" thickBot="1" x14ac:dyDescent="0.35">
      <c r="B6" s="7" t="s">
        <v>4</v>
      </c>
      <c r="C6" s="215" t="s">
        <v>161</v>
      </c>
      <c r="D6" s="215"/>
      <c r="E6" s="215"/>
      <c r="F6" s="215"/>
      <c r="G6" s="215"/>
      <c r="H6" s="215"/>
      <c r="I6" s="215"/>
      <c r="J6" s="215"/>
      <c r="K6" s="215"/>
      <c r="L6" s="215"/>
      <c r="M6" s="215"/>
      <c r="N6" s="216"/>
    </row>
    <row r="7" spans="2:16" ht="16.2" thickBot="1" x14ac:dyDescent="0.35">
      <c r="B7" s="8" t="s">
        <v>5</v>
      </c>
      <c r="C7" s="215"/>
      <c r="D7" s="215"/>
      <c r="E7" s="215"/>
      <c r="F7" s="215"/>
      <c r="G7" s="215"/>
      <c r="H7" s="215"/>
      <c r="I7" s="215"/>
      <c r="J7" s="215"/>
      <c r="K7" s="215"/>
      <c r="L7" s="215"/>
      <c r="M7" s="215"/>
      <c r="N7" s="216"/>
    </row>
    <row r="8" spans="2:16" ht="16.2" thickBot="1" x14ac:dyDescent="0.35">
      <c r="B8" s="8" t="s">
        <v>6</v>
      </c>
      <c r="C8" s="215" t="s">
        <v>152</v>
      </c>
      <c r="D8" s="215"/>
      <c r="E8" s="215"/>
      <c r="F8" s="215"/>
      <c r="G8" s="215"/>
      <c r="H8" s="215"/>
      <c r="I8" s="215"/>
      <c r="J8" s="215"/>
      <c r="K8" s="215"/>
      <c r="L8" s="215"/>
      <c r="M8" s="215"/>
      <c r="N8" s="216"/>
    </row>
    <row r="9" spans="2:16" ht="16.2" thickBot="1" x14ac:dyDescent="0.35">
      <c r="B9" s="8" t="s">
        <v>7</v>
      </c>
      <c r="C9" s="215"/>
      <c r="D9" s="215"/>
      <c r="E9" s="215"/>
      <c r="F9" s="215"/>
      <c r="G9" s="215"/>
      <c r="H9" s="215"/>
      <c r="I9" s="215"/>
      <c r="J9" s="215"/>
      <c r="K9" s="215"/>
      <c r="L9" s="215"/>
      <c r="M9" s="215"/>
      <c r="N9" s="216"/>
    </row>
    <row r="10" spans="2:16" ht="16.2" thickBot="1" x14ac:dyDescent="0.35">
      <c r="B10" s="8" t="s">
        <v>8</v>
      </c>
      <c r="C10" s="217">
        <v>49</v>
      </c>
      <c r="D10" s="217"/>
      <c r="E10" s="218"/>
      <c r="F10" s="23"/>
      <c r="G10" s="23"/>
      <c r="H10" s="23"/>
      <c r="I10" s="23"/>
      <c r="J10" s="23"/>
      <c r="K10" s="23"/>
      <c r="L10" s="23"/>
      <c r="M10" s="23"/>
      <c r="N10" s="24"/>
    </row>
    <row r="11" spans="2:16" ht="16.2" thickBot="1" x14ac:dyDescent="0.35">
      <c r="B11" s="10" t="s">
        <v>9</v>
      </c>
      <c r="C11" s="132">
        <v>41974</v>
      </c>
      <c r="D11" s="135"/>
      <c r="E11" s="11"/>
      <c r="F11" s="11"/>
      <c r="G11" s="11"/>
      <c r="H11" s="11"/>
      <c r="I11" s="11"/>
      <c r="J11" s="11"/>
      <c r="K11" s="11"/>
      <c r="L11" s="11"/>
      <c r="M11" s="11"/>
      <c r="N11" s="12"/>
    </row>
    <row r="12" spans="2:16" ht="15.6" x14ac:dyDescent="0.3">
      <c r="B12" s="9"/>
      <c r="C12" s="13"/>
      <c r="D12" s="136"/>
      <c r="E12" s="14"/>
      <c r="F12" s="14"/>
      <c r="G12" s="14"/>
      <c r="H12" s="14"/>
      <c r="I12" s="72"/>
      <c r="J12" s="72"/>
      <c r="K12" s="72"/>
      <c r="L12" s="72"/>
      <c r="M12" s="72"/>
      <c r="N12" s="14"/>
    </row>
    <row r="13" spans="2:16" x14ac:dyDescent="0.3">
      <c r="I13" s="72"/>
      <c r="J13" s="72"/>
      <c r="K13" s="72"/>
      <c r="L13" s="72"/>
      <c r="M13" s="72"/>
      <c r="N13" s="73"/>
    </row>
    <row r="14" spans="2:16" x14ac:dyDescent="0.3">
      <c r="B14" s="219" t="s">
        <v>93</v>
      </c>
      <c r="C14" s="219"/>
      <c r="D14" s="137" t="s">
        <v>12</v>
      </c>
      <c r="E14" s="131" t="s">
        <v>13</v>
      </c>
      <c r="F14" s="131" t="s">
        <v>29</v>
      </c>
      <c r="G14" s="57"/>
      <c r="I14" s="27"/>
      <c r="J14" s="27"/>
      <c r="K14" s="27"/>
      <c r="L14" s="27"/>
      <c r="M14" s="27"/>
      <c r="N14" s="73"/>
    </row>
    <row r="15" spans="2:16" x14ac:dyDescent="0.3">
      <c r="B15" s="219"/>
      <c r="C15" s="219"/>
      <c r="D15" s="137">
        <v>49</v>
      </c>
      <c r="E15" s="25">
        <v>626484300</v>
      </c>
      <c r="F15" s="119">
        <v>300</v>
      </c>
      <c r="G15" s="58"/>
      <c r="I15" s="28"/>
      <c r="J15" s="28"/>
      <c r="K15" s="28"/>
      <c r="L15" s="28"/>
      <c r="M15" s="28"/>
      <c r="N15" s="73"/>
    </row>
    <row r="16" spans="2:16" x14ac:dyDescent="0.3">
      <c r="B16" s="219"/>
      <c r="C16" s="219"/>
      <c r="D16" s="137"/>
      <c r="E16" s="25"/>
      <c r="F16" s="25"/>
      <c r="G16" s="58"/>
      <c r="I16" s="28"/>
      <c r="J16" s="28"/>
      <c r="K16" s="28"/>
      <c r="L16" s="28"/>
      <c r="M16" s="28"/>
      <c r="N16" s="73"/>
    </row>
    <row r="17" spans="1:14" x14ac:dyDescent="0.3">
      <c r="B17" s="219"/>
      <c r="C17" s="219"/>
      <c r="D17" s="137"/>
      <c r="E17" s="25"/>
      <c r="F17" s="25"/>
      <c r="G17" s="58"/>
      <c r="I17" s="28"/>
      <c r="J17" s="28"/>
      <c r="K17" s="28"/>
      <c r="L17" s="28"/>
      <c r="M17" s="28"/>
      <c r="N17" s="73"/>
    </row>
    <row r="18" spans="1:14" x14ac:dyDescent="0.3">
      <c r="B18" s="219"/>
      <c r="C18" s="219"/>
      <c r="D18" s="137"/>
      <c r="E18" s="26"/>
      <c r="F18" s="25"/>
      <c r="G18" s="58"/>
      <c r="H18" s="16"/>
      <c r="I18" s="28"/>
      <c r="J18" s="28"/>
      <c r="K18" s="28"/>
      <c r="L18" s="28"/>
      <c r="M18" s="28"/>
      <c r="N18" s="15"/>
    </row>
    <row r="19" spans="1:14" x14ac:dyDescent="0.3">
      <c r="B19" s="219"/>
      <c r="C19" s="219"/>
      <c r="D19" s="137"/>
      <c r="E19" s="26"/>
      <c r="F19" s="25"/>
      <c r="G19" s="58"/>
      <c r="H19" s="16"/>
      <c r="I19" s="30"/>
      <c r="J19" s="30"/>
      <c r="K19" s="30"/>
      <c r="L19" s="30"/>
      <c r="M19" s="30"/>
      <c r="N19" s="15"/>
    </row>
    <row r="20" spans="1:14" x14ac:dyDescent="0.3">
      <c r="B20" s="219"/>
      <c r="C20" s="219"/>
      <c r="D20" s="137"/>
      <c r="E20" s="26"/>
      <c r="F20" s="25"/>
      <c r="G20" s="58"/>
      <c r="H20" s="16"/>
      <c r="I20" s="72"/>
      <c r="J20" s="72"/>
      <c r="K20" s="72"/>
      <c r="L20" s="72"/>
      <c r="M20" s="72"/>
      <c r="N20" s="15"/>
    </row>
    <row r="21" spans="1:14" x14ac:dyDescent="0.3">
      <c r="B21" s="219"/>
      <c r="C21" s="219"/>
      <c r="D21" s="137"/>
      <c r="E21" s="26"/>
      <c r="F21" s="25"/>
      <c r="G21" s="58"/>
      <c r="H21" s="16"/>
      <c r="I21" s="72"/>
      <c r="J21" s="72"/>
      <c r="K21" s="72"/>
      <c r="L21" s="72"/>
      <c r="M21" s="72"/>
      <c r="N21" s="15"/>
    </row>
    <row r="22" spans="1:14" ht="15" thickBot="1" x14ac:dyDescent="0.35">
      <c r="B22" s="220" t="s">
        <v>14</v>
      </c>
      <c r="C22" s="221"/>
      <c r="D22" s="137">
        <f>SUM(D15:D21)</f>
        <v>49</v>
      </c>
      <c r="E22" s="43">
        <f>SUM(E15:E21)</f>
        <v>626484300</v>
      </c>
      <c r="F22" s="120">
        <f>SUM(F15)</f>
        <v>300</v>
      </c>
      <c r="G22" s="58"/>
      <c r="H22" s="16"/>
      <c r="I22" s="72"/>
      <c r="J22" s="72"/>
      <c r="K22" s="72"/>
      <c r="L22" s="72"/>
      <c r="M22" s="72"/>
      <c r="N22" s="15"/>
    </row>
    <row r="23" spans="1:14" ht="29.4" thickBot="1" x14ac:dyDescent="0.35">
      <c r="A23" s="31"/>
      <c r="B23" s="37" t="s">
        <v>15</v>
      </c>
      <c r="C23" s="37" t="s">
        <v>94</v>
      </c>
      <c r="E23" s="27"/>
      <c r="F23" s="27"/>
      <c r="G23" s="27"/>
      <c r="H23" s="27"/>
      <c r="I23" s="6"/>
      <c r="J23" s="6"/>
      <c r="K23" s="6"/>
      <c r="L23" s="6"/>
      <c r="M23" s="6"/>
    </row>
    <row r="24" spans="1:14" ht="15" thickBot="1" x14ac:dyDescent="0.35">
      <c r="A24" s="32">
        <v>1</v>
      </c>
      <c r="C24" s="34">
        <v>240</v>
      </c>
      <c r="D24" s="138"/>
      <c r="E24" s="33">
        <f>E22</f>
        <v>626484300</v>
      </c>
      <c r="F24" s="29"/>
      <c r="G24" s="29"/>
      <c r="H24" s="29"/>
      <c r="I24" s="17"/>
      <c r="J24" s="17"/>
      <c r="K24" s="17"/>
      <c r="L24" s="17"/>
      <c r="M24" s="17"/>
    </row>
    <row r="25" spans="1:14" x14ac:dyDescent="0.3">
      <c r="A25" s="64"/>
      <c r="C25" s="65"/>
      <c r="D25" s="139"/>
      <c r="E25" s="66"/>
      <c r="F25" s="29"/>
      <c r="G25" s="29"/>
      <c r="H25" s="29"/>
      <c r="I25" s="17"/>
      <c r="J25" s="17"/>
      <c r="K25" s="17"/>
      <c r="L25" s="17"/>
      <c r="M25" s="17"/>
    </row>
    <row r="26" spans="1:14" x14ac:dyDescent="0.3">
      <c r="A26" s="64"/>
      <c r="C26" s="65"/>
      <c r="D26" s="139"/>
      <c r="E26" s="66"/>
      <c r="F26" s="29"/>
      <c r="G26" s="29"/>
      <c r="H26" s="29"/>
      <c r="I26" s="17"/>
      <c r="J26" s="17"/>
      <c r="K26" s="17"/>
      <c r="L26" s="17"/>
      <c r="M26" s="17"/>
    </row>
    <row r="27" spans="1:14" x14ac:dyDescent="0.3">
      <c r="A27" s="64"/>
      <c r="B27" s="86" t="s">
        <v>125</v>
      </c>
      <c r="C27" s="69"/>
      <c r="E27" s="69"/>
      <c r="F27" s="69"/>
      <c r="G27" s="69"/>
      <c r="H27" s="69"/>
      <c r="I27" s="72"/>
      <c r="J27" s="72"/>
      <c r="K27" s="72"/>
      <c r="L27" s="72"/>
      <c r="M27" s="72"/>
      <c r="N27" s="73"/>
    </row>
    <row r="28" spans="1:14" x14ac:dyDescent="0.3">
      <c r="A28" s="64"/>
      <c r="B28" s="69"/>
      <c r="C28" s="69"/>
      <c r="E28" s="69"/>
      <c r="F28" s="69"/>
      <c r="G28" s="69"/>
      <c r="H28" s="69"/>
      <c r="I28" s="72"/>
      <c r="J28" s="72"/>
      <c r="K28" s="72"/>
      <c r="L28" s="72"/>
      <c r="M28" s="72"/>
      <c r="N28" s="73"/>
    </row>
    <row r="29" spans="1:14" x14ac:dyDescent="0.3">
      <c r="A29" s="64"/>
      <c r="B29" s="88" t="s">
        <v>33</v>
      </c>
      <c r="C29" s="88" t="s">
        <v>126</v>
      </c>
      <c r="D29" s="148" t="s">
        <v>127</v>
      </c>
      <c r="E29" s="69"/>
      <c r="F29" s="69"/>
      <c r="G29" s="69"/>
      <c r="H29" s="69"/>
      <c r="I29" s="72"/>
      <c r="J29" s="72"/>
      <c r="K29" s="72"/>
      <c r="L29" s="72"/>
      <c r="M29" s="72"/>
      <c r="N29" s="73"/>
    </row>
    <row r="30" spans="1:14" x14ac:dyDescent="0.3">
      <c r="A30" s="64"/>
      <c r="B30" s="85" t="s">
        <v>128</v>
      </c>
      <c r="C30" s="129" t="s">
        <v>148</v>
      </c>
      <c r="D30" s="127"/>
      <c r="E30" s="69"/>
      <c r="F30" s="69"/>
      <c r="G30" s="69"/>
      <c r="H30" s="69"/>
      <c r="I30" s="72"/>
      <c r="J30" s="72"/>
      <c r="K30" s="72"/>
      <c r="L30" s="72"/>
      <c r="M30" s="72"/>
      <c r="N30" s="73"/>
    </row>
    <row r="31" spans="1:14" x14ac:dyDescent="0.3">
      <c r="A31" s="64"/>
      <c r="B31" s="85" t="s">
        <v>129</v>
      </c>
      <c r="C31" s="129" t="s">
        <v>148</v>
      </c>
      <c r="D31" s="127"/>
      <c r="E31" s="69"/>
      <c r="F31" s="69"/>
      <c r="G31" s="69"/>
      <c r="H31" s="69"/>
      <c r="I31" s="72"/>
      <c r="J31" s="72"/>
      <c r="K31" s="72"/>
      <c r="L31" s="72"/>
      <c r="M31" s="72"/>
      <c r="N31" s="73"/>
    </row>
    <row r="32" spans="1:14" x14ac:dyDescent="0.3">
      <c r="A32" s="64"/>
      <c r="B32" s="85" t="s">
        <v>130</v>
      </c>
      <c r="C32" s="129" t="s">
        <v>148</v>
      </c>
      <c r="D32" s="127"/>
      <c r="E32" s="69"/>
      <c r="F32" s="69"/>
      <c r="G32" s="69"/>
      <c r="H32" s="69"/>
      <c r="I32" s="72"/>
      <c r="J32" s="72"/>
      <c r="K32" s="72"/>
      <c r="L32" s="72"/>
      <c r="M32" s="72"/>
      <c r="N32" s="73"/>
    </row>
    <row r="33" spans="1:17" x14ac:dyDescent="0.3">
      <c r="A33" s="64"/>
      <c r="B33" s="85" t="s">
        <v>131</v>
      </c>
      <c r="C33" s="129" t="s">
        <v>148</v>
      </c>
      <c r="D33" s="127"/>
      <c r="E33" s="69"/>
      <c r="F33" s="69"/>
      <c r="G33" s="69"/>
      <c r="H33" s="69"/>
      <c r="I33" s="72"/>
      <c r="J33" s="72"/>
      <c r="K33" s="72"/>
      <c r="L33" s="72"/>
      <c r="M33" s="72"/>
      <c r="N33" s="73"/>
    </row>
    <row r="34" spans="1:17" x14ac:dyDescent="0.3">
      <c r="A34" s="64"/>
      <c r="B34" s="69"/>
      <c r="C34" s="69"/>
      <c r="E34" s="69"/>
      <c r="F34" s="69"/>
      <c r="G34" s="69"/>
      <c r="H34" s="69"/>
      <c r="I34" s="72"/>
      <c r="J34" s="72"/>
      <c r="K34" s="72"/>
      <c r="L34" s="72"/>
      <c r="M34" s="72"/>
      <c r="N34" s="73"/>
    </row>
    <row r="35" spans="1:17" x14ac:dyDescent="0.3">
      <c r="A35" s="64"/>
      <c r="B35" s="69"/>
      <c r="C35" s="69"/>
      <c r="E35" s="69"/>
      <c r="F35" s="69"/>
      <c r="G35" s="69"/>
      <c r="H35" s="69"/>
      <c r="I35" s="72"/>
      <c r="J35" s="72"/>
      <c r="K35" s="72"/>
      <c r="L35" s="72"/>
      <c r="M35" s="72"/>
      <c r="N35" s="73"/>
    </row>
    <row r="36" spans="1:17" x14ac:dyDescent="0.3">
      <c r="A36" s="64"/>
      <c r="B36" s="86" t="s">
        <v>132</v>
      </c>
      <c r="C36" s="69"/>
      <c r="E36" s="69"/>
      <c r="F36" s="69"/>
      <c r="G36" s="69"/>
      <c r="H36" s="69"/>
      <c r="I36" s="72"/>
      <c r="J36" s="72"/>
      <c r="K36" s="72"/>
      <c r="L36" s="72"/>
      <c r="M36" s="72"/>
      <c r="N36" s="73"/>
    </row>
    <row r="37" spans="1:17" x14ac:dyDescent="0.3">
      <c r="A37" s="64"/>
      <c r="B37" s="69"/>
      <c r="C37" s="69"/>
      <c r="E37" s="69"/>
      <c r="F37" s="69"/>
      <c r="G37" s="69"/>
      <c r="H37" s="69"/>
      <c r="I37" s="72"/>
      <c r="J37" s="72"/>
      <c r="K37" s="72"/>
      <c r="L37" s="72"/>
      <c r="M37" s="72"/>
      <c r="N37" s="73"/>
    </row>
    <row r="38" spans="1:17" x14ac:dyDescent="0.3">
      <c r="A38" s="64"/>
      <c r="B38" s="69"/>
      <c r="C38" s="69"/>
      <c r="E38" s="69"/>
      <c r="F38" s="69"/>
      <c r="G38" s="69"/>
      <c r="H38" s="69"/>
      <c r="I38" s="72"/>
      <c r="J38" s="72"/>
      <c r="K38" s="72"/>
      <c r="L38" s="72"/>
      <c r="M38" s="72"/>
      <c r="N38" s="73"/>
    </row>
    <row r="39" spans="1:17" x14ac:dyDescent="0.3">
      <c r="A39" s="64"/>
      <c r="B39" s="88" t="s">
        <v>33</v>
      </c>
      <c r="C39" s="88" t="s">
        <v>57</v>
      </c>
      <c r="D39" s="140" t="s">
        <v>50</v>
      </c>
      <c r="E39" s="87" t="s">
        <v>16</v>
      </c>
      <c r="F39" s="69"/>
      <c r="G39" s="69"/>
      <c r="H39" s="69"/>
      <c r="I39" s="72"/>
      <c r="J39" s="72"/>
      <c r="K39" s="72"/>
      <c r="L39" s="72"/>
      <c r="M39" s="72"/>
      <c r="N39" s="73"/>
    </row>
    <row r="40" spans="1:17" ht="27.6" x14ac:dyDescent="0.3">
      <c r="A40" s="64"/>
      <c r="B40" s="70" t="s">
        <v>133</v>
      </c>
      <c r="C40" s="71">
        <v>40</v>
      </c>
      <c r="D40" s="2">
        <v>30</v>
      </c>
      <c r="E40" s="222">
        <f>+D40+D41</f>
        <v>40</v>
      </c>
      <c r="F40" s="69"/>
      <c r="G40" s="69"/>
      <c r="H40" s="69"/>
      <c r="I40" s="72"/>
      <c r="J40" s="72"/>
      <c r="K40" s="72"/>
      <c r="L40" s="72"/>
      <c r="M40" s="72"/>
      <c r="N40" s="73"/>
    </row>
    <row r="41" spans="1:17" ht="41.4" x14ac:dyDescent="0.3">
      <c r="A41" s="64"/>
      <c r="B41" s="70" t="s">
        <v>134</v>
      </c>
      <c r="C41" s="71">
        <v>60</v>
      </c>
      <c r="D41" s="2">
        <v>10</v>
      </c>
      <c r="E41" s="223"/>
      <c r="F41" s="69"/>
      <c r="G41" s="69"/>
      <c r="H41" s="69"/>
      <c r="I41" s="72"/>
      <c r="J41" s="72"/>
      <c r="K41" s="72"/>
      <c r="L41" s="72"/>
      <c r="M41" s="72"/>
      <c r="N41" s="73"/>
    </row>
    <row r="42" spans="1:17" x14ac:dyDescent="0.3">
      <c r="A42" s="64"/>
      <c r="C42" s="65"/>
      <c r="D42" s="139"/>
      <c r="E42" s="66"/>
      <c r="F42" s="29"/>
      <c r="G42" s="29"/>
      <c r="H42" s="29"/>
      <c r="I42" s="17"/>
      <c r="J42" s="17"/>
      <c r="K42" s="17"/>
      <c r="L42" s="17"/>
      <c r="M42" s="17"/>
    </row>
    <row r="43" spans="1:17" x14ac:dyDescent="0.3">
      <c r="A43" s="64"/>
      <c r="C43" s="65"/>
      <c r="D43" s="139"/>
      <c r="E43" s="66"/>
      <c r="F43" s="29"/>
      <c r="G43" s="29"/>
      <c r="H43" s="29"/>
      <c r="I43" s="17"/>
      <c r="J43" s="17"/>
      <c r="K43" s="17"/>
      <c r="L43" s="17"/>
      <c r="M43" s="17"/>
    </row>
    <row r="44" spans="1:17" x14ac:dyDescent="0.3">
      <c r="A44" s="64"/>
      <c r="C44" s="65"/>
      <c r="D44" s="139"/>
      <c r="E44" s="66"/>
      <c r="F44" s="29"/>
      <c r="G44" s="29"/>
      <c r="H44" s="29"/>
      <c r="I44" s="17"/>
      <c r="J44" s="17"/>
      <c r="K44" s="17"/>
      <c r="L44" s="17"/>
      <c r="M44" s="17"/>
    </row>
    <row r="45" spans="1:17" ht="15" thickBot="1" x14ac:dyDescent="0.35">
      <c r="M45" s="224" t="s">
        <v>35</v>
      </c>
      <c r="N45" s="224"/>
    </row>
    <row r="46" spans="1:17" x14ac:dyDescent="0.3">
      <c r="B46" s="86" t="s">
        <v>30</v>
      </c>
      <c r="M46" s="44"/>
      <c r="N46" s="44"/>
    </row>
    <row r="47" spans="1:17" ht="15" thickBot="1" x14ac:dyDescent="0.35">
      <c r="M47" s="44"/>
      <c r="N47" s="44"/>
    </row>
    <row r="48" spans="1:17" s="72" customFormat="1" ht="57.6" x14ac:dyDescent="0.3">
      <c r="B48" s="82" t="s">
        <v>135</v>
      </c>
      <c r="C48" s="82" t="s">
        <v>136</v>
      </c>
      <c r="D48" s="141" t="s">
        <v>137</v>
      </c>
      <c r="E48" s="82" t="s">
        <v>44</v>
      </c>
      <c r="F48" s="82" t="s">
        <v>22</v>
      </c>
      <c r="G48" s="82" t="s">
        <v>95</v>
      </c>
      <c r="H48" s="82" t="s">
        <v>17</v>
      </c>
      <c r="I48" s="82" t="s">
        <v>10</v>
      </c>
      <c r="J48" s="82" t="s">
        <v>31</v>
      </c>
      <c r="K48" s="82" t="s">
        <v>60</v>
      </c>
      <c r="L48" s="82" t="s">
        <v>20</v>
      </c>
      <c r="M48" s="68" t="s">
        <v>26</v>
      </c>
      <c r="N48" s="82" t="s">
        <v>138</v>
      </c>
      <c r="O48" s="82" t="s">
        <v>36</v>
      </c>
      <c r="P48" s="83" t="s">
        <v>11</v>
      </c>
      <c r="Q48" s="83" t="s">
        <v>19</v>
      </c>
    </row>
    <row r="49" spans="1:26" s="78" customFormat="1" ht="28.8" x14ac:dyDescent="0.3">
      <c r="A49" s="35"/>
      <c r="B49" s="79" t="s">
        <v>161</v>
      </c>
      <c r="C49" s="79" t="s">
        <v>161</v>
      </c>
      <c r="D49" s="142" t="s">
        <v>163</v>
      </c>
      <c r="E49" s="121" t="s">
        <v>185</v>
      </c>
      <c r="F49" s="75" t="s">
        <v>126</v>
      </c>
      <c r="G49" s="113"/>
      <c r="H49" s="81">
        <v>41297</v>
      </c>
      <c r="I49" s="81">
        <v>41639</v>
      </c>
      <c r="J49" s="76" t="s">
        <v>127</v>
      </c>
      <c r="K49" s="185">
        <v>11.4</v>
      </c>
      <c r="L49" s="123">
        <v>0</v>
      </c>
      <c r="M49" s="123">
        <v>1152</v>
      </c>
      <c r="N49" s="67"/>
      <c r="O49" s="18">
        <v>818145052</v>
      </c>
      <c r="P49" s="18">
        <v>44</v>
      </c>
      <c r="Q49" s="114"/>
      <c r="R49" s="77"/>
      <c r="S49" s="77"/>
      <c r="T49" s="77"/>
      <c r="U49" s="77"/>
      <c r="V49" s="77"/>
      <c r="W49" s="77"/>
      <c r="X49" s="77"/>
      <c r="Y49" s="77"/>
      <c r="Z49" s="77"/>
    </row>
    <row r="50" spans="1:26" s="78" customFormat="1" ht="28.8" x14ac:dyDescent="0.3">
      <c r="A50" s="35"/>
      <c r="B50" s="79" t="s">
        <v>161</v>
      </c>
      <c r="C50" s="79" t="s">
        <v>161</v>
      </c>
      <c r="D50" s="142" t="s">
        <v>163</v>
      </c>
      <c r="E50" s="121" t="s">
        <v>184</v>
      </c>
      <c r="F50" s="75" t="s">
        <v>126</v>
      </c>
      <c r="G50" s="113"/>
      <c r="H50" s="81">
        <v>41516</v>
      </c>
      <c r="I50" s="81">
        <v>41988</v>
      </c>
      <c r="J50" s="76" t="s">
        <v>127</v>
      </c>
      <c r="K50" s="185" t="s">
        <v>203</v>
      </c>
      <c r="L50" s="123">
        <v>4</v>
      </c>
      <c r="M50" s="123">
        <v>300</v>
      </c>
      <c r="N50" s="67"/>
      <c r="O50" s="18">
        <v>728360054</v>
      </c>
      <c r="P50" s="18">
        <v>42</v>
      </c>
      <c r="Q50" s="114"/>
    </row>
    <row r="51" spans="1:26" s="78" customFormat="1" ht="100.8" x14ac:dyDescent="0.3">
      <c r="A51" s="183"/>
      <c r="B51" s="79" t="s">
        <v>161</v>
      </c>
      <c r="C51" s="79" t="s">
        <v>161</v>
      </c>
      <c r="D51" s="142" t="s">
        <v>220</v>
      </c>
      <c r="E51" s="121" t="s">
        <v>221</v>
      </c>
      <c r="F51" s="75" t="s">
        <v>126</v>
      </c>
      <c r="G51" s="113"/>
      <c r="H51" s="81">
        <v>41662</v>
      </c>
      <c r="I51" s="81">
        <v>41782</v>
      </c>
      <c r="J51" s="76" t="s">
        <v>127</v>
      </c>
      <c r="K51" s="122">
        <v>0</v>
      </c>
      <c r="L51" s="123">
        <v>4</v>
      </c>
      <c r="M51" s="123">
        <v>225</v>
      </c>
      <c r="N51" s="67"/>
      <c r="O51" s="18">
        <v>79600000</v>
      </c>
      <c r="P51" s="18" t="s">
        <v>222</v>
      </c>
      <c r="Q51" s="114" t="s">
        <v>223</v>
      </c>
    </row>
    <row r="52" spans="1:26" s="78" customFormat="1" ht="172.8" x14ac:dyDescent="0.3">
      <c r="A52" s="183"/>
      <c r="B52" s="79" t="s">
        <v>187</v>
      </c>
      <c r="C52" s="79" t="s">
        <v>187</v>
      </c>
      <c r="D52" s="142" t="s">
        <v>163</v>
      </c>
      <c r="E52" s="74" t="s">
        <v>201</v>
      </c>
      <c r="F52" s="75" t="s">
        <v>126</v>
      </c>
      <c r="G52" s="113"/>
      <c r="H52" s="81">
        <v>39833</v>
      </c>
      <c r="I52" s="81">
        <v>40178</v>
      </c>
      <c r="J52" s="76" t="s">
        <v>127</v>
      </c>
      <c r="K52" s="185" t="s">
        <v>207</v>
      </c>
      <c r="L52" s="185" t="s">
        <v>208</v>
      </c>
      <c r="M52" s="157">
        <v>1124</v>
      </c>
      <c r="N52" s="123"/>
      <c r="O52" s="18">
        <v>600040404</v>
      </c>
      <c r="P52" s="170">
        <v>48</v>
      </c>
      <c r="Q52" s="114" t="s">
        <v>224</v>
      </c>
    </row>
    <row r="53" spans="1:26" s="19" customFormat="1" x14ac:dyDescent="0.3">
      <c r="D53" s="143"/>
      <c r="E53" s="20"/>
    </row>
    <row r="54" spans="1:26" s="19" customFormat="1" x14ac:dyDescent="0.3">
      <c r="B54" s="210" t="s">
        <v>28</v>
      </c>
      <c r="C54" s="210" t="s">
        <v>27</v>
      </c>
      <c r="D54" s="212" t="s">
        <v>34</v>
      </c>
      <c r="E54" s="212"/>
    </row>
    <row r="55" spans="1:26" s="19" customFormat="1" x14ac:dyDescent="0.3">
      <c r="B55" s="211"/>
      <c r="C55" s="211"/>
      <c r="D55" s="144" t="s">
        <v>23</v>
      </c>
      <c r="E55" s="42" t="s">
        <v>24</v>
      </c>
    </row>
    <row r="56" spans="1:26" s="19" customFormat="1" ht="18" x14ac:dyDescent="0.3">
      <c r="B56" s="40" t="s">
        <v>21</v>
      </c>
      <c r="C56" s="41" t="s">
        <v>225</v>
      </c>
      <c r="D56" s="62" t="s">
        <v>148</v>
      </c>
      <c r="E56" s="39"/>
      <c r="F56" s="21"/>
      <c r="G56" s="21"/>
      <c r="H56" s="21"/>
      <c r="I56" s="21"/>
      <c r="J56" s="21"/>
      <c r="K56" s="21"/>
      <c r="L56" s="21"/>
      <c r="M56" s="21"/>
    </row>
    <row r="57" spans="1:26" s="19" customFormat="1" x14ac:dyDescent="0.3">
      <c r="B57" s="40" t="s">
        <v>25</v>
      </c>
      <c r="C57" s="41" t="s">
        <v>227</v>
      </c>
      <c r="D57" s="62" t="s">
        <v>148</v>
      </c>
      <c r="E57" s="39"/>
    </row>
    <row r="58" spans="1:26" s="19" customFormat="1" x14ac:dyDescent="0.3">
      <c r="B58" s="22"/>
      <c r="C58" s="228"/>
      <c r="D58" s="228"/>
      <c r="E58" s="228"/>
      <c r="F58" s="228"/>
      <c r="G58" s="228"/>
      <c r="H58" s="228"/>
      <c r="I58" s="228"/>
      <c r="J58" s="228"/>
      <c r="K58" s="228"/>
      <c r="L58" s="228"/>
      <c r="M58" s="228"/>
      <c r="N58" s="228"/>
    </row>
    <row r="59" spans="1:26" ht="15" thickBot="1" x14ac:dyDescent="0.35"/>
    <row r="60" spans="1:26" ht="26.4" thickBot="1" x14ac:dyDescent="0.35">
      <c r="B60" s="229" t="s">
        <v>96</v>
      </c>
      <c r="C60" s="229"/>
      <c r="D60" s="229"/>
      <c r="E60" s="229"/>
      <c r="F60" s="229"/>
      <c r="G60" s="229"/>
      <c r="H60" s="229"/>
      <c r="I60" s="229"/>
      <c r="J60" s="229"/>
      <c r="K60" s="229"/>
      <c r="L60" s="229"/>
      <c r="M60" s="229"/>
      <c r="N60" s="229"/>
    </row>
    <row r="63" spans="1:26" ht="86.4" x14ac:dyDescent="0.3">
      <c r="B63" s="84" t="s">
        <v>139</v>
      </c>
      <c r="C63" s="46" t="s">
        <v>2</v>
      </c>
      <c r="D63" s="134" t="s">
        <v>98</v>
      </c>
      <c r="E63" s="46" t="s">
        <v>97</v>
      </c>
      <c r="F63" s="46" t="s">
        <v>99</v>
      </c>
      <c r="G63" s="46" t="s">
        <v>100</v>
      </c>
      <c r="H63" s="46" t="s">
        <v>101</v>
      </c>
      <c r="I63" s="46" t="s">
        <v>102</v>
      </c>
      <c r="J63" s="46" t="s">
        <v>103</v>
      </c>
      <c r="K63" s="46" t="s">
        <v>104</v>
      </c>
      <c r="L63" s="46" t="s">
        <v>105</v>
      </c>
      <c r="M63" s="61" t="s">
        <v>106</v>
      </c>
      <c r="N63" s="61" t="s">
        <v>107</v>
      </c>
      <c r="O63" s="225" t="s">
        <v>3</v>
      </c>
      <c r="P63" s="227"/>
      <c r="Q63" s="46" t="s">
        <v>18</v>
      </c>
    </row>
    <row r="64" spans="1:26" x14ac:dyDescent="0.3">
      <c r="B64" s="2" t="s">
        <v>149</v>
      </c>
      <c r="C64" s="2" t="s">
        <v>149</v>
      </c>
      <c r="D64" s="62" t="s">
        <v>162</v>
      </c>
      <c r="E64" s="38">
        <v>300</v>
      </c>
      <c r="F64" s="38"/>
      <c r="G64" s="38"/>
      <c r="H64" s="38"/>
      <c r="I64" s="38" t="s">
        <v>126</v>
      </c>
      <c r="J64" s="38" t="s">
        <v>126</v>
      </c>
      <c r="K64" s="155" t="s">
        <v>126</v>
      </c>
      <c r="L64" s="155" t="s">
        <v>126</v>
      </c>
      <c r="M64" s="155" t="s">
        <v>126</v>
      </c>
      <c r="N64" s="155" t="s">
        <v>126</v>
      </c>
      <c r="O64" s="230" t="s">
        <v>215</v>
      </c>
      <c r="P64" s="231"/>
      <c r="Q64" s="155" t="s">
        <v>126</v>
      </c>
    </row>
    <row r="65" spans="2:17" x14ac:dyDescent="0.3">
      <c r="B65" s="5" t="s">
        <v>1</v>
      </c>
    </row>
    <row r="66" spans="2:17" x14ac:dyDescent="0.3">
      <c r="B66" s="5" t="s">
        <v>37</v>
      </c>
    </row>
    <row r="67" spans="2:17" x14ac:dyDescent="0.3">
      <c r="B67" s="5" t="s">
        <v>61</v>
      </c>
    </row>
    <row r="69" spans="2:17" ht="15" thickBot="1" x14ac:dyDescent="0.35"/>
    <row r="70" spans="2:17" ht="26.4" thickBot="1" x14ac:dyDescent="0.35">
      <c r="B70" s="232" t="s">
        <v>38</v>
      </c>
      <c r="C70" s="233"/>
      <c r="D70" s="233"/>
      <c r="E70" s="233"/>
      <c r="F70" s="233"/>
      <c r="G70" s="233"/>
      <c r="H70" s="233"/>
      <c r="I70" s="233"/>
      <c r="J70" s="233"/>
      <c r="K70" s="233"/>
      <c r="L70" s="233"/>
      <c r="M70" s="233"/>
      <c r="N70" s="234"/>
    </row>
    <row r="72" spans="2:17" ht="43.2" x14ac:dyDescent="0.3">
      <c r="B72" s="84" t="s">
        <v>0</v>
      </c>
      <c r="C72" s="84" t="s">
        <v>39</v>
      </c>
      <c r="D72" s="134" t="s">
        <v>40</v>
      </c>
      <c r="E72" s="84" t="s">
        <v>108</v>
      </c>
      <c r="F72" s="84" t="s">
        <v>110</v>
      </c>
      <c r="G72" s="84" t="s">
        <v>111</v>
      </c>
      <c r="H72" s="84" t="s">
        <v>112</v>
      </c>
      <c r="I72" s="84" t="s">
        <v>109</v>
      </c>
      <c r="J72" s="225" t="s">
        <v>113</v>
      </c>
      <c r="K72" s="226"/>
      <c r="L72" s="227"/>
      <c r="M72" s="84" t="s">
        <v>114</v>
      </c>
      <c r="N72" s="84" t="s">
        <v>41</v>
      </c>
      <c r="O72" s="84" t="s">
        <v>42</v>
      </c>
      <c r="P72" s="225" t="s">
        <v>3</v>
      </c>
      <c r="Q72" s="227"/>
    </row>
    <row r="73" spans="2:17" ht="72.75" customHeight="1" x14ac:dyDescent="0.3">
      <c r="B73" s="85" t="s">
        <v>43</v>
      </c>
      <c r="C73" s="130">
        <v>300</v>
      </c>
      <c r="D73" s="47" t="s">
        <v>186</v>
      </c>
      <c r="E73" s="130">
        <v>36303892</v>
      </c>
      <c r="F73" s="166" t="s">
        <v>159</v>
      </c>
      <c r="G73" s="130" t="s">
        <v>151</v>
      </c>
      <c r="H73" s="126">
        <v>37925</v>
      </c>
      <c r="I73" s="125"/>
      <c r="J73" s="79" t="s">
        <v>187</v>
      </c>
      <c r="K73" s="125" t="s">
        <v>188</v>
      </c>
      <c r="L73" s="125" t="s">
        <v>189</v>
      </c>
      <c r="M73" s="130" t="s">
        <v>126</v>
      </c>
      <c r="N73" s="130" t="s">
        <v>126</v>
      </c>
      <c r="O73" s="130" t="s">
        <v>126</v>
      </c>
      <c r="P73" s="235"/>
      <c r="Q73" s="235"/>
    </row>
    <row r="74" spans="2:17" ht="72.75" customHeight="1" x14ac:dyDescent="0.3">
      <c r="B74" s="165" t="s">
        <v>154</v>
      </c>
      <c r="C74" s="166">
        <v>150</v>
      </c>
      <c r="D74" s="47" t="s">
        <v>190</v>
      </c>
      <c r="E74" s="166">
        <v>83044424</v>
      </c>
      <c r="F74" s="166" t="s">
        <v>159</v>
      </c>
      <c r="G74" s="166" t="s">
        <v>158</v>
      </c>
      <c r="H74" s="126">
        <v>41621</v>
      </c>
      <c r="I74" s="125"/>
      <c r="J74" s="79" t="s">
        <v>187</v>
      </c>
      <c r="K74" s="125" t="s">
        <v>191</v>
      </c>
      <c r="L74" s="125" t="s">
        <v>171</v>
      </c>
      <c r="M74" s="166" t="s">
        <v>126</v>
      </c>
      <c r="N74" s="166" t="s">
        <v>126</v>
      </c>
      <c r="O74" s="166" t="s">
        <v>126</v>
      </c>
      <c r="P74" s="230"/>
      <c r="Q74" s="231"/>
    </row>
    <row r="75" spans="2:17" ht="28.8" x14ac:dyDescent="0.3">
      <c r="B75" s="162" t="s">
        <v>154</v>
      </c>
      <c r="C75" s="156">
        <v>150</v>
      </c>
      <c r="D75" s="154" t="s">
        <v>192</v>
      </c>
      <c r="E75" s="156">
        <v>36924061</v>
      </c>
      <c r="F75" s="156" t="s">
        <v>159</v>
      </c>
      <c r="G75" s="156" t="s">
        <v>193</v>
      </c>
      <c r="H75" s="126">
        <v>39065</v>
      </c>
      <c r="I75" s="125"/>
      <c r="J75" s="79" t="s">
        <v>187</v>
      </c>
      <c r="K75" s="125" t="s">
        <v>191</v>
      </c>
      <c r="L75" s="125" t="s">
        <v>150</v>
      </c>
      <c r="M75" s="156" t="s">
        <v>126</v>
      </c>
      <c r="N75" s="156" t="s">
        <v>126</v>
      </c>
      <c r="O75" s="156" t="s">
        <v>126</v>
      </c>
      <c r="P75" s="235"/>
      <c r="Q75" s="235"/>
    </row>
    <row r="77" spans="2:17" ht="15" thickBot="1" x14ac:dyDescent="0.35"/>
    <row r="78" spans="2:17" ht="26.4" thickBot="1" x14ac:dyDescent="0.35">
      <c r="B78" s="232" t="s">
        <v>45</v>
      </c>
      <c r="C78" s="233"/>
      <c r="D78" s="233"/>
      <c r="E78" s="233"/>
      <c r="F78" s="233"/>
      <c r="G78" s="233"/>
      <c r="H78" s="233"/>
      <c r="I78" s="233"/>
      <c r="J78" s="233"/>
      <c r="K78" s="233"/>
      <c r="L78" s="233"/>
      <c r="M78" s="233"/>
      <c r="N78" s="234"/>
    </row>
    <row r="81" spans="1:26" ht="28.8" x14ac:dyDescent="0.3">
      <c r="B81" s="46" t="s">
        <v>33</v>
      </c>
      <c r="C81" s="46" t="s">
        <v>46</v>
      </c>
      <c r="D81" s="225" t="s">
        <v>3</v>
      </c>
      <c r="E81" s="227"/>
    </row>
    <row r="82" spans="1:26" x14ac:dyDescent="0.3">
      <c r="B82" s="47" t="s">
        <v>115</v>
      </c>
      <c r="C82" s="85" t="s">
        <v>126</v>
      </c>
      <c r="D82" s="236"/>
      <c r="E82" s="236"/>
    </row>
    <row r="85" spans="1:26" ht="25.8" x14ac:dyDescent="0.3">
      <c r="B85" s="213" t="s">
        <v>62</v>
      </c>
      <c r="C85" s="214"/>
      <c r="D85" s="214"/>
      <c r="E85" s="214"/>
      <c r="F85" s="214"/>
      <c r="G85" s="214"/>
      <c r="H85" s="214"/>
      <c r="I85" s="214"/>
      <c r="J85" s="214"/>
      <c r="K85" s="214"/>
      <c r="L85" s="214"/>
      <c r="M85" s="214"/>
      <c r="N85" s="214"/>
      <c r="O85" s="214"/>
      <c r="P85" s="214"/>
    </row>
    <row r="87" spans="1:26" ht="15" thickBot="1" x14ac:dyDescent="0.35"/>
    <row r="88" spans="1:26" ht="26.4" thickBot="1" x14ac:dyDescent="0.35">
      <c r="B88" s="232" t="s">
        <v>53</v>
      </c>
      <c r="C88" s="233"/>
      <c r="D88" s="233"/>
      <c r="E88" s="233"/>
      <c r="F88" s="233"/>
      <c r="G88" s="233"/>
      <c r="H88" s="233"/>
      <c r="I88" s="233"/>
      <c r="J88" s="233"/>
      <c r="K88" s="233"/>
      <c r="L88" s="233"/>
      <c r="M88" s="233"/>
      <c r="N88" s="234"/>
    </row>
    <row r="90" spans="1:26" ht="15" thickBot="1" x14ac:dyDescent="0.35">
      <c r="M90" s="44"/>
      <c r="N90" s="44"/>
    </row>
    <row r="91" spans="1:26" s="72" customFormat="1" ht="57.6" x14ac:dyDescent="0.3">
      <c r="B91" s="82" t="s">
        <v>135</v>
      </c>
      <c r="C91" s="82" t="s">
        <v>136</v>
      </c>
      <c r="D91" s="141" t="s">
        <v>137</v>
      </c>
      <c r="E91" s="82" t="s">
        <v>44</v>
      </c>
      <c r="F91" s="82" t="s">
        <v>22</v>
      </c>
      <c r="G91" s="82" t="s">
        <v>95</v>
      </c>
      <c r="H91" s="82" t="s">
        <v>17</v>
      </c>
      <c r="I91" s="82" t="s">
        <v>10</v>
      </c>
      <c r="J91" s="82" t="s">
        <v>31</v>
      </c>
      <c r="K91" s="82" t="s">
        <v>60</v>
      </c>
      <c r="L91" s="82" t="s">
        <v>20</v>
      </c>
      <c r="M91" s="68" t="s">
        <v>26</v>
      </c>
      <c r="N91" s="82" t="s">
        <v>138</v>
      </c>
      <c r="O91" s="82" t="s">
        <v>36</v>
      </c>
      <c r="P91" s="83" t="s">
        <v>11</v>
      </c>
      <c r="Q91" s="83" t="s">
        <v>19</v>
      </c>
    </row>
    <row r="92" spans="1:26" s="78" customFormat="1" x14ac:dyDescent="0.3">
      <c r="A92" s="35"/>
      <c r="R92" s="77"/>
      <c r="S92" s="77"/>
      <c r="T92" s="77"/>
      <c r="U92" s="77"/>
      <c r="V92" s="77"/>
      <c r="W92" s="77"/>
      <c r="X92" s="77"/>
      <c r="Y92" s="77"/>
      <c r="Z92" s="77"/>
    </row>
    <row r="93" spans="1:26" s="78" customFormat="1" x14ac:dyDescent="0.3">
      <c r="A93" s="35"/>
      <c r="B93" s="79" t="s">
        <v>187</v>
      </c>
      <c r="C93" s="79" t="s">
        <v>187</v>
      </c>
      <c r="D93" s="142" t="s">
        <v>163</v>
      </c>
      <c r="E93" s="74" t="s">
        <v>202</v>
      </c>
      <c r="F93" s="75" t="s">
        <v>126</v>
      </c>
      <c r="G93" s="113"/>
      <c r="H93" s="81">
        <v>40557</v>
      </c>
      <c r="I93" s="81">
        <v>40908</v>
      </c>
      <c r="J93" s="76" t="s">
        <v>127</v>
      </c>
      <c r="K93" s="185" t="s">
        <v>226</v>
      </c>
      <c r="L93" s="185">
        <v>0</v>
      </c>
      <c r="M93" s="157">
        <v>1124</v>
      </c>
      <c r="N93" s="123"/>
      <c r="O93" s="18">
        <v>700449629</v>
      </c>
      <c r="P93" s="170">
        <v>49</v>
      </c>
      <c r="Q93" s="114"/>
      <c r="R93" s="77"/>
      <c r="S93" s="77"/>
      <c r="T93" s="77"/>
      <c r="U93" s="77"/>
      <c r="V93" s="77"/>
      <c r="W93" s="77"/>
      <c r="X93" s="77"/>
      <c r="Y93" s="77"/>
      <c r="Z93" s="77"/>
    </row>
    <row r="94" spans="1:26" s="78" customFormat="1" x14ac:dyDescent="0.3">
      <c r="A94" s="35"/>
      <c r="B94" s="36" t="s">
        <v>16</v>
      </c>
      <c r="C94" s="79"/>
      <c r="D94" s="142"/>
      <c r="E94" s="74"/>
      <c r="F94" s="75"/>
      <c r="G94" s="75"/>
      <c r="H94" s="75"/>
      <c r="I94" s="76"/>
      <c r="J94" s="76"/>
      <c r="K94" s="80"/>
      <c r="L94" s="80"/>
      <c r="M94" s="112"/>
      <c r="N94" s="80"/>
      <c r="O94" s="18"/>
      <c r="P94" s="18"/>
      <c r="Q94" s="115"/>
    </row>
    <row r="95" spans="1:26" x14ac:dyDescent="0.3">
      <c r="B95" s="19"/>
      <c r="C95" s="19"/>
      <c r="D95" s="143"/>
      <c r="E95" s="20"/>
      <c r="F95" s="19"/>
      <c r="G95" s="19"/>
      <c r="H95" s="19"/>
      <c r="I95" s="19"/>
      <c r="J95" s="19"/>
      <c r="K95" s="19"/>
      <c r="L95" s="19"/>
      <c r="M95" s="19"/>
      <c r="N95" s="19"/>
      <c r="O95" s="19"/>
      <c r="P95" s="19"/>
    </row>
    <row r="96" spans="1:26" ht="18" x14ac:dyDescent="0.3">
      <c r="B96" s="40" t="s">
        <v>32</v>
      </c>
      <c r="C96" s="50" t="s">
        <v>226</v>
      </c>
      <c r="H96" s="21"/>
      <c r="I96" s="21"/>
      <c r="J96" s="21"/>
      <c r="K96" s="21"/>
      <c r="L96" s="21"/>
      <c r="M96" s="21"/>
      <c r="N96" s="19"/>
      <c r="O96" s="19"/>
      <c r="P96" s="19"/>
    </row>
    <row r="98" spans="2:17" ht="15" thickBot="1" x14ac:dyDescent="0.35"/>
    <row r="99" spans="2:17" ht="29.4" thickBot="1" x14ac:dyDescent="0.35">
      <c r="B99" s="51" t="s">
        <v>48</v>
      </c>
      <c r="C99" s="52" t="s">
        <v>49</v>
      </c>
      <c r="D99" s="145" t="s">
        <v>50</v>
      </c>
      <c r="E99" s="52" t="s">
        <v>54</v>
      </c>
    </row>
    <row r="100" spans="2:17" x14ac:dyDescent="0.3">
      <c r="B100" s="45" t="s">
        <v>116</v>
      </c>
      <c r="C100" s="48">
        <v>20</v>
      </c>
      <c r="D100" s="146">
        <v>0</v>
      </c>
      <c r="E100" s="241">
        <f>+D100+D101+D102</f>
        <v>30</v>
      </c>
    </row>
    <row r="101" spans="2:17" x14ac:dyDescent="0.3">
      <c r="B101" s="45" t="s">
        <v>117</v>
      </c>
      <c r="C101" s="38">
        <v>30</v>
      </c>
      <c r="D101" s="2">
        <v>30</v>
      </c>
      <c r="E101" s="242"/>
    </row>
    <row r="102" spans="2:17" ht="15" thickBot="1" x14ac:dyDescent="0.35">
      <c r="B102" s="45" t="s">
        <v>118</v>
      </c>
      <c r="C102" s="49">
        <v>40</v>
      </c>
      <c r="D102" s="147">
        <v>0</v>
      </c>
      <c r="E102" s="243"/>
    </row>
    <row r="104" spans="2:17" ht="15" thickBot="1" x14ac:dyDescent="0.35"/>
    <row r="105" spans="2:17" ht="26.4" thickBot="1" x14ac:dyDescent="0.35">
      <c r="B105" s="232" t="s">
        <v>51</v>
      </c>
      <c r="C105" s="233"/>
      <c r="D105" s="233"/>
      <c r="E105" s="233"/>
      <c r="F105" s="233"/>
      <c r="G105" s="233"/>
      <c r="H105" s="233"/>
      <c r="I105" s="233"/>
      <c r="J105" s="233"/>
      <c r="K105" s="233"/>
      <c r="L105" s="233"/>
      <c r="M105" s="233"/>
      <c r="N105" s="234"/>
    </row>
    <row r="107" spans="2:17" ht="43.2" x14ac:dyDescent="0.3">
      <c r="B107" s="84" t="s">
        <v>0</v>
      </c>
      <c r="C107" s="46" t="s">
        <v>39</v>
      </c>
      <c r="D107" s="134" t="s">
        <v>40</v>
      </c>
      <c r="E107" s="84" t="s">
        <v>108</v>
      </c>
      <c r="F107" s="84" t="s">
        <v>110</v>
      </c>
      <c r="G107" s="84" t="s">
        <v>111</v>
      </c>
      <c r="H107" s="84" t="s">
        <v>112</v>
      </c>
      <c r="I107" s="84" t="s">
        <v>109</v>
      </c>
      <c r="J107" s="225" t="s">
        <v>113</v>
      </c>
      <c r="K107" s="226"/>
      <c r="L107" s="227"/>
      <c r="M107" s="84" t="s">
        <v>114</v>
      </c>
      <c r="N107" s="84" t="s">
        <v>41</v>
      </c>
      <c r="O107" s="84" t="s">
        <v>42</v>
      </c>
      <c r="P107" s="225" t="s">
        <v>3</v>
      </c>
      <c r="Q107" s="227"/>
    </row>
    <row r="108" spans="2:17" s="72" customFormat="1" ht="30" customHeight="1" x14ac:dyDescent="0.3">
      <c r="B108" s="187" t="s">
        <v>156</v>
      </c>
      <c r="C108" s="173"/>
      <c r="E108" s="175"/>
      <c r="F108" s="164"/>
      <c r="G108" s="164"/>
      <c r="H108" s="174"/>
      <c r="I108" s="38"/>
      <c r="J108" s="164"/>
      <c r="K108" s="125"/>
      <c r="L108" s="164"/>
      <c r="M108" s="163"/>
      <c r="N108" s="163"/>
      <c r="O108" s="163"/>
      <c r="P108" s="235" t="s">
        <v>213</v>
      </c>
      <c r="Q108" s="235"/>
    </row>
    <row r="109" spans="2:17" ht="135" customHeight="1" x14ac:dyDescent="0.3">
      <c r="B109" s="187" t="s">
        <v>210</v>
      </c>
      <c r="C109" s="173"/>
      <c r="D109" s="165" t="s">
        <v>181</v>
      </c>
      <c r="E109" s="2">
        <v>39537946</v>
      </c>
      <c r="F109" s="167" t="s">
        <v>182</v>
      </c>
      <c r="G109" s="166" t="s">
        <v>183</v>
      </c>
      <c r="H109" s="161">
        <v>31761</v>
      </c>
      <c r="I109" s="3"/>
      <c r="J109" s="165"/>
      <c r="K109" s="63"/>
      <c r="L109" s="165"/>
      <c r="M109" s="85"/>
      <c r="N109" s="85"/>
      <c r="O109" s="85"/>
      <c r="P109" s="244" t="s">
        <v>214</v>
      </c>
      <c r="Q109" s="244"/>
    </row>
    <row r="110" spans="2:17" ht="72.75" customHeight="1" x14ac:dyDescent="0.3">
      <c r="B110" s="187" t="s">
        <v>122</v>
      </c>
      <c r="C110" s="173">
        <v>334</v>
      </c>
      <c r="D110" s="164" t="s">
        <v>194</v>
      </c>
      <c r="E110" s="2">
        <v>36286167</v>
      </c>
      <c r="F110" s="154" t="s">
        <v>195</v>
      </c>
      <c r="G110" s="164" t="s">
        <v>196</v>
      </c>
      <c r="H110" s="161">
        <v>35366</v>
      </c>
      <c r="I110" s="3"/>
      <c r="J110" s="154" t="s">
        <v>198</v>
      </c>
      <c r="K110" s="63" t="s">
        <v>197</v>
      </c>
      <c r="L110" s="184" t="s">
        <v>200</v>
      </c>
      <c r="M110" s="163" t="s">
        <v>126</v>
      </c>
      <c r="N110" s="163" t="s">
        <v>126</v>
      </c>
      <c r="O110" s="163" t="s">
        <v>126</v>
      </c>
      <c r="P110" s="235"/>
      <c r="Q110" s="235"/>
    </row>
    <row r="113" spans="2:7" ht="15" thickBot="1" x14ac:dyDescent="0.35"/>
    <row r="114" spans="2:7" ht="28.8" x14ac:dyDescent="0.3">
      <c r="B114" s="87" t="s">
        <v>33</v>
      </c>
      <c r="C114" s="87" t="s">
        <v>48</v>
      </c>
      <c r="D114" s="134" t="s">
        <v>49</v>
      </c>
      <c r="E114" s="87" t="s">
        <v>50</v>
      </c>
      <c r="F114" s="52" t="s">
        <v>55</v>
      </c>
      <c r="G114" s="59"/>
    </row>
    <row r="115" spans="2:7" ht="103.8" x14ac:dyDescent="0.3">
      <c r="B115" s="237" t="s">
        <v>52</v>
      </c>
      <c r="C115" s="4" t="s">
        <v>119</v>
      </c>
      <c r="D115" s="2">
        <v>25</v>
      </c>
      <c r="E115" s="2">
        <v>0</v>
      </c>
      <c r="F115" s="238">
        <f>+E115+E116+E117</f>
        <v>10</v>
      </c>
      <c r="G115" s="60"/>
    </row>
    <row r="116" spans="2:7" ht="69.599999999999994" x14ac:dyDescent="0.3">
      <c r="B116" s="237"/>
      <c r="C116" s="4" t="s">
        <v>120</v>
      </c>
      <c r="D116" s="128">
        <v>25</v>
      </c>
      <c r="E116" s="154">
        <v>0</v>
      </c>
      <c r="F116" s="239"/>
      <c r="G116" s="60"/>
    </row>
    <row r="117" spans="2:7" ht="58.2" x14ac:dyDescent="0.3">
      <c r="B117" s="237"/>
      <c r="C117" s="4" t="s">
        <v>121</v>
      </c>
      <c r="D117" s="2">
        <v>10</v>
      </c>
      <c r="E117" s="2">
        <v>10</v>
      </c>
      <c r="F117" s="240"/>
      <c r="G117" s="60"/>
    </row>
    <row r="118" spans="2:7" x14ac:dyDescent="0.3">
      <c r="C118" s="69"/>
    </row>
    <row r="121" spans="2:7" x14ac:dyDescent="0.3">
      <c r="B121" s="86" t="s">
        <v>56</v>
      </c>
    </row>
    <row r="124" spans="2:7" x14ac:dyDescent="0.3">
      <c r="B124" s="88" t="s">
        <v>33</v>
      </c>
      <c r="C124" s="88" t="s">
        <v>57</v>
      </c>
      <c r="D124" s="140" t="s">
        <v>199</v>
      </c>
      <c r="E124" s="87" t="s">
        <v>16</v>
      </c>
    </row>
    <row r="125" spans="2:7" ht="27.6" x14ac:dyDescent="0.3">
      <c r="B125" s="70" t="s">
        <v>58</v>
      </c>
      <c r="C125" s="71">
        <v>40</v>
      </c>
      <c r="D125" s="2">
        <f>+E100</f>
        <v>30</v>
      </c>
      <c r="E125" s="222">
        <f>+D125+D126</f>
        <v>40</v>
      </c>
    </row>
    <row r="126" spans="2:7" ht="41.4" x14ac:dyDescent="0.3">
      <c r="B126" s="70" t="s">
        <v>59</v>
      </c>
      <c r="C126" s="71">
        <v>60</v>
      </c>
      <c r="D126" s="2">
        <v>10</v>
      </c>
      <c r="E126" s="223"/>
    </row>
    <row r="137" spans="1:1" x14ac:dyDescent="0.3">
      <c r="A137" s="5" t="s">
        <v>155</v>
      </c>
    </row>
  </sheetData>
  <mergeCells count="39">
    <mergeCell ref="P110:Q110"/>
    <mergeCell ref="B115:B117"/>
    <mergeCell ref="F115:F117"/>
    <mergeCell ref="E125:E126"/>
    <mergeCell ref="B88:N88"/>
    <mergeCell ref="E100:E102"/>
    <mergeCell ref="B105:N105"/>
    <mergeCell ref="J107:L107"/>
    <mergeCell ref="P107:Q107"/>
    <mergeCell ref="P108:Q108"/>
    <mergeCell ref="P109:Q109"/>
    <mergeCell ref="B85:P85"/>
    <mergeCell ref="P73:Q73"/>
    <mergeCell ref="P75:Q75"/>
    <mergeCell ref="B78:N78"/>
    <mergeCell ref="D81:E81"/>
    <mergeCell ref="D82:E82"/>
    <mergeCell ref="P74:Q74"/>
    <mergeCell ref="J72:L72"/>
    <mergeCell ref="P72:Q72"/>
    <mergeCell ref="C58:N58"/>
    <mergeCell ref="B60:N60"/>
    <mergeCell ref="O63:P63"/>
    <mergeCell ref="O64:P64"/>
    <mergeCell ref="B70:N70"/>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opLeftCell="A22" zoomScaleNormal="100" workbookViewId="0">
      <selection activeCell="B41" sqref="B41"/>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3" customWidth="1"/>
    <col min="5" max="5" width="25" style="5" customWidth="1"/>
    <col min="6" max="7" width="29.6640625" style="5" customWidth="1"/>
    <col min="8" max="8" width="24.5546875" style="5" customWidth="1"/>
    <col min="9" max="9" width="23" style="5" customWidth="1"/>
    <col min="10" max="10" width="20.332031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168" bestFit="1" customWidth="1"/>
    <col min="17" max="17" width="31.332031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213" t="s">
        <v>153</v>
      </c>
      <c r="C2" s="214"/>
      <c r="D2" s="214"/>
      <c r="E2" s="214"/>
      <c r="F2" s="214"/>
      <c r="G2" s="214"/>
      <c r="H2" s="214"/>
      <c r="I2" s="214"/>
      <c r="J2" s="214"/>
      <c r="K2" s="214"/>
      <c r="L2" s="214"/>
      <c r="M2" s="214"/>
      <c r="N2" s="214"/>
      <c r="O2" s="214"/>
      <c r="P2" s="214"/>
    </row>
    <row r="4" spans="2:16" ht="25.8" x14ac:dyDescent="0.3">
      <c r="B4" s="213" t="s">
        <v>47</v>
      </c>
      <c r="C4" s="214"/>
      <c r="D4" s="214"/>
      <c r="E4" s="214"/>
      <c r="F4" s="214"/>
      <c r="G4" s="214"/>
      <c r="H4" s="214"/>
      <c r="I4" s="214"/>
      <c r="J4" s="214"/>
      <c r="K4" s="214"/>
      <c r="L4" s="214"/>
      <c r="M4" s="214"/>
      <c r="N4" s="214"/>
      <c r="O4" s="214"/>
      <c r="P4" s="214"/>
    </row>
    <row r="5" spans="2:16" ht="15" thickBot="1" x14ac:dyDescent="0.35"/>
    <row r="6" spans="2:16" ht="21.6" thickBot="1" x14ac:dyDescent="0.35">
      <c r="B6" s="7" t="s">
        <v>4</v>
      </c>
      <c r="C6" s="215" t="s">
        <v>161</v>
      </c>
      <c r="D6" s="215"/>
      <c r="E6" s="215"/>
      <c r="F6" s="215"/>
      <c r="G6" s="215"/>
      <c r="H6" s="215"/>
      <c r="I6" s="215"/>
      <c r="J6" s="215"/>
      <c r="K6" s="215"/>
      <c r="L6" s="215"/>
      <c r="M6" s="215"/>
      <c r="N6" s="216"/>
    </row>
    <row r="7" spans="2:16" ht="16.2" thickBot="1" x14ac:dyDescent="0.35">
      <c r="B7" s="8" t="s">
        <v>5</v>
      </c>
      <c r="C7" s="215"/>
      <c r="D7" s="215"/>
      <c r="E7" s="215"/>
      <c r="F7" s="215"/>
      <c r="G7" s="215"/>
      <c r="H7" s="215"/>
      <c r="I7" s="215"/>
      <c r="J7" s="215"/>
      <c r="K7" s="215"/>
      <c r="L7" s="215"/>
      <c r="M7" s="215"/>
      <c r="N7" s="216"/>
    </row>
    <row r="8" spans="2:16" ht="16.2" thickBot="1" x14ac:dyDescent="0.35">
      <c r="B8" s="8" t="s">
        <v>6</v>
      </c>
      <c r="C8" s="215" t="s">
        <v>152</v>
      </c>
      <c r="D8" s="215"/>
      <c r="E8" s="215"/>
      <c r="F8" s="215"/>
      <c r="G8" s="215"/>
      <c r="H8" s="215"/>
      <c r="I8" s="215"/>
      <c r="J8" s="215"/>
      <c r="K8" s="215"/>
      <c r="L8" s="215"/>
      <c r="M8" s="215"/>
      <c r="N8" s="216"/>
    </row>
    <row r="9" spans="2:16" ht="16.2" thickBot="1" x14ac:dyDescent="0.35">
      <c r="B9" s="8" t="s">
        <v>7</v>
      </c>
      <c r="C9" s="215"/>
      <c r="D9" s="215"/>
      <c r="E9" s="215"/>
      <c r="F9" s="215"/>
      <c r="G9" s="215"/>
      <c r="H9" s="215"/>
      <c r="I9" s="215"/>
      <c r="J9" s="215"/>
      <c r="K9" s="215"/>
      <c r="L9" s="215"/>
      <c r="M9" s="215"/>
      <c r="N9" s="216"/>
    </row>
    <row r="10" spans="2:16" ht="16.2" thickBot="1" x14ac:dyDescent="0.35">
      <c r="B10" s="8" t="s">
        <v>8</v>
      </c>
      <c r="C10" s="217">
        <v>51</v>
      </c>
      <c r="D10" s="217"/>
      <c r="E10" s="218"/>
      <c r="F10" s="23"/>
      <c r="G10" s="23"/>
      <c r="H10" s="23"/>
      <c r="I10" s="23"/>
      <c r="J10" s="23"/>
      <c r="K10" s="23"/>
      <c r="L10" s="23"/>
      <c r="M10" s="23"/>
      <c r="N10" s="24"/>
    </row>
    <row r="11" spans="2:16" ht="16.2" thickBot="1" x14ac:dyDescent="0.35">
      <c r="B11" s="10" t="s">
        <v>9</v>
      </c>
      <c r="C11" s="132">
        <v>41974</v>
      </c>
      <c r="D11" s="135"/>
      <c r="E11" s="11"/>
      <c r="F11" s="11"/>
      <c r="G11" s="11"/>
      <c r="H11" s="11"/>
      <c r="I11" s="11"/>
      <c r="J11" s="11"/>
      <c r="K11" s="11"/>
      <c r="L11" s="11"/>
      <c r="M11" s="11"/>
      <c r="N11" s="12"/>
    </row>
    <row r="12" spans="2:16" ht="15.6" x14ac:dyDescent="0.3">
      <c r="B12" s="9"/>
      <c r="C12" s="13"/>
      <c r="D12" s="136"/>
      <c r="E12" s="14"/>
      <c r="F12" s="14"/>
      <c r="G12" s="14"/>
      <c r="H12" s="14"/>
      <c r="I12" s="72"/>
      <c r="J12" s="72"/>
      <c r="K12" s="72"/>
      <c r="L12" s="72"/>
      <c r="M12" s="72"/>
      <c r="N12" s="14"/>
    </row>
    <row r="13" spans="2:16" x14ac:dyDescent="0.3">
      <c r="I13" s="72"/>
      <c r="J13" s="72"/>
      <c r="K13" s="72"/>
      <c r="L13" s="72"/>
      <c r="M13" s="72"/>
      <c r="N13" s="73"/>
    </row>
    <row r="14" spans="2:16" x14ac:dyDescent="0.3">
      <c r="B14" s="219" t="s">
        <v>93</v>
      </c>
      <c r="C14" s="219"/>
      <c r="D14" s="137" t="s">
        <v>12</v>
      </c>
      <c r="E14" s="131" t="s">
        <v>13</v>
      </c>
      <c r="F14" s="131" t="s">
        <v>29</v>
      </c>
      <c r="G14" s="57"/>
      <c r="I14" s="27"/>
      <c r="J14" s="27"/>
      <c r="K14" s="27"/>
      <c r="L14" s="27"/>
      <c r="M14" s="27"/>
      <c r="N14" s="73"/>
    </row>
    <row r="15" spans="2:16" x14ac:dyDescent="0.3">
      <c r="B15" s="219"/>
      <c r="C15" s="219"/>
      <c r="D15" s="137">
        <v>51</v>
      </c>
      <c r="E15" s="25">
        <v>697485854</v>
      </c>
      <c r="F15" s="119">
        <v>334</v>
      </c>
      <c r="G15" s="58"/>
      <c r="I15" s="28"/>
      <c r="J15" s="28"/>
      <c r="K15" s="28"/>
      <c r="L15" s="28"/>
      <c r="M15" s="28"/>
      <c r="N15" s="73"/>
    </row>
    <row r="16" spans="2:16" x14ac:dyDescent="0.3">
      <c r="B16" s="219"/>
      <c r="C16" s="219"/>
      <c r="D16" s="137"/>
      <c r="E16" s="25"/>
      <c r="F16" s="25"/>
      <c r="G16" s="58"/>
      <c r="I16" s="28"/>
      <c r="J16" s="28"/>
      <c r="K16" s="28"/>
      <c r="L16" s="28"/>
      <c r="M16" s="28"/>
      <c r="N16" s="73"/>
    </row>
    <row r="17" spans="1:14" x14ac:dyDescent="0.3">
      <c r="B17" s="219"/>
      <c r="C17" s="219"/>
      <c r="D17" s="137"/>
      <c r="E17" s="25"/>
      <c r="F17" s="25"/>
      <c r="G17" s="58"/>
      <c r="I17" s="28"/>
      <c r="J17" s="28"/>
      <c r="K17" s="28"/>
      <c r="L17" s="28"/>
      <c r="M17" s="28"/>
      <c r="N17" s="73"/>
    </row>
    <row r="18" spans="1:14" x14ac:dyDescent="0.3">
      <c r="B18" s="219"/>
      <c r="C18" s="219"/>
      <c r="D18" s="137"/>
      <c r="E18" s="26"/>
      <c r="F18" s="25"/>
      <c r="G18" s="58"/>
      <c r="H18" s="16"/>
      <c r="I18" s="28"/>
      <c r="J18" s="28"/>
      <c r="K18" s="28"/>
      <c r="L18" s="28"/>
      <c r="M18" s="28"/>
      <c r="N18" s="15"/>
    </row>
    <row r="19" spans="1:14" x14ac:dyDescent="0.3">
      <c r="B19" s="219"/>
      <c r="C19" s="219"/>
      <c r="D19" s="137"/>
      <c r="E19" s="26"/>
      <c r="F19" s="25"/>
      <c r="G19" s="58"/>
      <c r="H19" s="16"/>
      <c r="I19" s="30"/>
      <c r="J19" s="30"/>
      <c r="K19" s="30"/>
      <c r="L19" s="30"/>
      <c r="M19" s="30"/>
      <c r="N19" s="15"/>
    </row>
    <row r="20" spans="1:14" x14ac:dyDescent="0.3">
      <c r="B20" s="219"/>
      <c r="C20" s="219"/>
      <c r="D20" s="137"/>
      <c r="E20" s="26"/>
      <c r="F20" s="25"/>
      <c r="G20" s="58"/>
      <c r="H20" s="16"/>
      <c r="I20" s="72"/>
      <c r="J20" s="72"/>
      <c r="K20" s="72"/>
      <c r="L20" s="72"/>
      <c r="M20" s="72"/>
      <c r="N20" s="15"/>
    </row>
    <row r="21" spans="1:14" x14ac:dyDescent="0.3">
      <c r="B21" s="219"/>
      <c r="C21" s="219"/>
      <c r="D21" s="137"/>
      <c r="E21" s="26"/>
      <c r="F21" s="25"/>
      <c r="G21" s="58"/>
      <c r="H21" s="16"/>
      <c r="I21" s="72"/>
      <c r="J21" s="72"/>
      <c r="K21" s="72"/>
      <c r="L21" s="72"/>
      <c r="M21" s="72"/>
      <c r="N21" s="15"/>
    </row>
    <row r="22" spans="1:14" ht="15" thickBot="1" x14ac:dyDescent="0.35">
      <c r="B22" s="220" t="s">
        <v>14</v>
      </c>
      <c r="C22" s="221"/>
      <c r="D22" s="137">
        <f>SUM(D15:D21)</f>
        <v>51</v>
      </c>
      <c r="E22" s="43">
        <f>SUM(E15:E21)</f>
        <v>697485854</v>
      </c>
      <c r="F22" s="120">
        <v>334</v>
      </c>
      <c r="G22" s="58"/>
      <c r="H22" s="16"/>
      <c r="I22" s="72"/>
      <c r="J22" s="72"/>
      <c r="K22" s="72"/>
      <c r="L22" s="72"/>
      <c r="M22" s="72"/>
      <c r="N22" s="15"/>
    </row>
    <row r="23" spans="1:14" ht="29.4" thickBot="1" x14ac:dyDescent="0.35">
      <c r="A23" s="31"/>
      <c r="B23" s="37" t="s">
        <v>15</v>
      </c>
      <c r="C23" s="37" t="s">
        <v>94</v>
      </c>
      <c r="E23" s="27"/>
      <c r="F23" s="27"/>
      <c r="G23" s="27"/>
      <c r="H23" s="27"/>
      <c r="I23" s="6"/>
      <c r="J23" s="6"/>
      <c r="K23" s="6"/>
      <c r="L23" s="6"/>
      <c r="M23" s="6"/>
    </row>
    <row r="24" spans="1:14" ht="15" thickBot="1" x14ac:dyDescent="0.35">
      <c r="A24" s="32">
        <v>1</v>
      </c>
      <c r="C24" s="34">
        <v>267</v>
      </c>
      <c r="D24" s="138"/>
      <c r="E24" s="33">
        <f>E22</f>
        <v>697485854</v>
      </c>
      <c r="F24" s="29"/>
      <c r="G24" s="29"/>
      <c r="H24" s="29"/>
      <c r="I24" s="17"/>
      <c r="J24" s="17"/>
      <c r="K24" s="17"/>
      <c r="L24" s="17"/>
      <c r="M24" s="17"/>
    </row>
    <row r="25" spans="1:14" x14ac:dyDescent="0.3">
      <c r="A25" s="64"/>
      <c r="C25" s="65"/>
      <c r="D25" s="139"/>
      <c r="E25" s="66"/>
      <c r="F25" s="29"/>
      <c r="G25" s="29"/>
      <c r="H25" s="29"/>
      <c r="I25" s="17"/>
      <c r="J25" s="17"/>
      <c r="K25" s="17"/>
      <c r="L25" s="17"/>
      <c r="M25" s="17"/>
    </row>
    <row r="26" spans="1:14" x14ac:dyDescent="0.3">
      <c r="A26" s="64"/>
      <c r="C26" s="65"/>
      <c r="D26" s="139"/>
      <c r="E26" s="66"/>
      <c r="F26" s="29"/>
      <c r="G26" s="29"/>
      <c r="H26" s="29"/>
      <c r="I26" s="17"/>
      <c r="J26" s="17"/>
      <c r="K26" s="17"/>
      <c r="L26" s="17"/>
      <c r="M26" s="17"/>
    </row>
    <row r="27" spans="1:14" x14ac:dyDescent="0.3">
      <c r="A27" s="64"/>
      <c r="B27" s="86" t="s">
        <v>125</v>
      </c>
      <c r="C27" s="69"/>
      <c r="E27" s="69"/>
      <c r="F27" s="69"/>
      <c r="G27" s="69"/>
      <c r="H27" s="69"/>
      <c r="I27" s="72"/>
      <c r="J27" s="72"/>
      <c r="K27" s="72"/>
      <c r="L27" s="72"/>
      <c r="M27" s="72"/>
      <c r="N27" s="73"/>
    </row>
    <row r="28" spans="1:14" x14ac:dyDescent="0.3">
      <c r="A28" s="64"/>
      <c r="B28" s="69"/>
      <c r="C28" s="69"/>
      <c r="E28" s="69"/>
      <c r="F28" s="69"/>
      <c r="G28" s="69"/>
      <c r="H28" s="69"/>
      <c r="I28" s="72"/>
      <c r="J28" s="72"/>
      <c r="K28" s="72"/>
      <c r="L28" s="72"/>
      <c r="M28" s="72"/>
      <c r="N28" s="73"/>
    </row>
    <row r="29" spans="1:14" x14ac:dyDescent="0.3">
      <c r="A29" s="64"/>
      <c r="B29" s="88" t="s">
        <v>33</v>
      </c>
      <c r="C29" s="88" t="s">
        <v>126</v>
      </c>
      <c r="D29" s="148" t="s">
        <v>127</v>
      </c>
      <c r="E29" s="69"/>
      <c r="F29" s="69"/>
      <c r="G29" s="69"/>
      <c r="H29" s="69"/>
      <c r="I29" s="72"/>
      <c r="J29" s="72"/>
      <c r="K29" s="72"/>
      <c r="L29" s="72"/>
      <c r="M29" s="72"/>
      <c r="N29" s="73"/>
    </row>
    <row r="30" spans="1:14" x14ac:dyDescent="0.3">
      <c r="A30" s="64"/>
      <c r="B30" s="85" t="s">
        <v>128</v>
      </c>
      <c r="C30" s="129" t="s">
        <v>148</v>
      </c>
      <c r="D30" s="127"/>
      <c r="E30" s="69"/>
      <c r="F30" s="69"/>
      <c r="G30" s="69"/>
      <c r="H30" s="69"/>
      <c r="I30" s="72"/>
      <c r="J30" s="72"/>
      <c r="K30" s="72"/>
      <c r="L30" s="72"/>
      <c r="M30" s="72"/>
      <c r="N30" s="73"/>
    </row>
    <row r="31" spans="1:14" x14ac:dyDescent="0.3">
      <c r="A31" s="64"/>
      <c r="B31" s="85" t="s">
        <v>129</v>
      </c>
      <c r="C31" s="129" t="s">
        <v>148</v>
      </c>
      <c r="D31" s="127"/>
      <c r="E31" s="69"/>
      <c r="F31" s="69"/>
      <c r="G31" s="69"/>
      <c r="H31" s="69"/>
      <c r="I31" s="72"/>
      <c r="J31" s="72"/>
      <c r="K31" s="72"/>
      <c r="L31" s="72"/>
      <c r="M31" s="72"/>
      <c r="N31" s="73"/>
    </row>
    <row r="32" spans="1:14" x14ac:dyDescent="0.3">
      <c r="A32" s="64"/>
      <c r="B32" s="85" t="s">
        <v>130</v>
      </c>
      <c r="C32" s="129" t="s">
        <v>148</v>
      </c>
      <c r="D32" s="173"/>
      <c r="E32" s="69"/>
      <c r="F32" s="69"/>
      <c r="G32" s="69"/>
      <c r="H32" s="69"/>
      <c r="I32" s="72"/>
      <c r="J32" s="72"/>
      <c r="K32" s="72"/>
      <c r="L32" s="72"/>
      <c r="M32" s="72"/>
      <c r="N32" s="73"/>
    </row>
    <row r="33" spans="1:17" x14ac:dyDescent="0.3">
      <c r="A33" s="64"/>
      <c r="B33" s="85" t="s">
        <v>131</v>
      </c>
      <c r="C33" s="129" t="s">
        <v>148</v>
      </c>
      <c r="D33" s="173"/>
      <c r="E33" s="69"/>
      <c r="F33" s="69"/>
      <c r="G33" s="69"/>
      <c r="H33" s="69"/>
      <c r="I33" s="72"/>
      <c r="J33" s="72"/>
      <c r="K33" s="72"/>
      <c r="L33" s="72"/>
      <c r="M33" s="72"/>
      <c r="N33" s="73"/>
    </row>
    <row r="34" spans="1:17" x14ac:dyDescent="0.3">
      <c r="A34" s="64"/>
      <c r="B34" s="69"/>
      <c r="C34" s="69"/>
      <c r="E34" s="69"/>
      <c r="F34" s="69"/>
      <c r="G34" s="69"/>
      <c r="H34" s="69"/>
      <c r="I34" s="72"/>
      <c r="J34" s="72"/>
      <c r="K34" s="72"/>
      <c r="L34" s="72"/>
      <c r="M34" s="72"/>
      <c r="N34" s="73"/>
    </row>
    <row r="35" spans="1:17" x14ac:dyDescent="0.3">
      <c r="A35" s="64"/>
      <c r="B35" s="69"/>
      <c r="C35" s="69"/>
      <c r="E35" s="69"/>
      <c r="F35" s="69"/>
      <c r="G35" s="69"/>
      <c r="H35" s="69"/>
      <c r="I35" s="72"/>
      <c r="J35" s="72"/>
      <c r="K35" s="72"/>
      <c r="L35" s="72"/>
      <c r="M35" s="72"/>
      <c r="N35" s="73"/>
    </row>
    <row r="36" spans="1:17" x14ac:dyDescent="0.3">
      <c r="A36" s="64"/>
      <c r="B36" s="86" t="s">
        <v>132</v>
      </c>
      <c r="C36" s="69"/>
      <c r="E36" s="69"/>
      <c r="F36" s="69"/>
      <c r="G36" s="69"/>
      <c r="H36" s="69"/>
      <c r="I36" s="72"/>
      <c r="J36" s="72"/>
      <c r="K36" s="72"/>
      <c r="L36" s="72"/>
      <c r="M36" s="72"/>
      <c r="N36" s="73"/>
    </row>
    <row r="37" spans="1:17" x14ac:dyDescent="0.3">
      <c r="A37" s="64"/>
      <c r="B37" s="69"/>
      <c r="C37" s="69"/>
      <c r="E37" s="69"/>
      <c r="F37" s="69"/>
      <c r="G37" s="69"/>
      <c r="H37" s="69"/>
      <c r="I37" s="72"/>
      <c r="J37" s="72"/>
      <c r="K37" s="72"/>
      <c r="L37" s="72"/>
      <c r="M37" s="72"/>
      <c r="N37" s="73"/>
    </row>
    <row r="38" spans="1:17" x14ac:dyDescent="0.3">
      <c r="A38" s="64"/>
      <c r="B38" s="69"/>
      <c r="C38" s="69"/>
      <c r="E38" s="69"/>
      <c r="F38" s="69"/>
      <c r="G38" s="69"/>
      <c r="H38" s="69"/>
      <c r="I38" s="72"/>
      <c r="J38" s="72"/>
      <c r="K38" s="72"/>
      <c r="L38" s="72"/>
      <c r="M38" s="72"/>
      <c r="N38" s="73"/>
    </row>
    <row r="39" spans="1:17" x14ac:dyDescent="0.3">
      <c r="A39" s="64"/>
      <c r="B39" s="88" t="s">
        <v>33</v>
      </c>
      <c r="C39" s="88" t="s">
        <v>57</v>
      </c>
      <c r="D39" s="140" t="s">
        <v>50</v>
      </c>
      <c r="E39" s="87" t="s">
        <v>16</v>
      </c>
      <c r="F39" s="69"/>
      <c r="G39" s="69"/>
      <c r="H39" s="69"/>
      <c r="I39" s="72"/>
      <c r="J39" s="72"/>
      <c r="K39" s="72"/>
      <c r="L39" s="72"/>
      <c r="M39" s="72"/>
      <c r="N39" s="73"/>
    </row>
    <row r="40" spans="1:17" ht="27.6" x14ac:dyDescent="0.3">
      <c r="A40" s="64"/>
      <c r="B40" s="70" t="s">
        <v>133</v>
      </c>
      <c r="C40" s="71">
        <v>40</v>
      </c>
      <c r="D40" s="2">
        <v>0</v>
      </c>
      <c r="E40" s="222">
        <f>+D40+D41</f>
        <v>0</v>
      </c>
      <c r="F40" s="69"/>
      <c r="G40" s="69"/>
      <c r="H40" s="69"/>
      <c r="I40" s="72"/>
      <c r="J40" s="72"/>
      <c r="K40" s="72"/>
      <c r="L40" s="72"/>
      <c r="M40" s="72"/>
      <c r="N40" s="73"/>
    </row>
    <row r="41" spans="1:17" ht="41.4" x14ac:dyDescent="0.3">
      <c r="A41" s="64"/>
      <c r="B41" s="70" t="s">
        <v>134</v>
      </c>
      <c r="C41" s="71">
        <v>60</v>
      </c>
      <c r="D41" s="2">
        <v>0</v>
      </c>
      <c r="E41" s="223"/>
      <c r="F41" s="69"/>
      <c r="G41" s="69"/>
      <c r="H41" s="69"/>
      <c r="I41" s="72"/>
      <c r="J41" s="72"/>
      <c r="K41" s="72"/>
      <c r="L41" s="72"/>
      <c r="M41" s="72"/>
      <c r="N41" s="73"/>
    </row>
    <row r="42" spans="1:17" x14ac:dyDescent="0.3">
      <c r="A42" s="64"/>
      <c r="C42" s="65"/>
      <c r="D42" s="139"/>
      <c r="E42" s="66"/>
      <c r="F42" s="29"/>
      <c r="G42" s="29"/>
      <c r="H42" s="29"/>
      <c r="I42" s="17"/>
      <c r="J42" s="17"/>
      <c r="K42" s="17"/>
      <c r="L42" s="17"/>
      <c r="M42" s="17"/>
    </row>
    <row r="43" spans="1:17" x14ac:dyDescent="0.3">
      <c r="A43" s="64"/>
      <c r="C43" s="65"/>
      <c r="D43" s="139"/>
      <c r="E43" s="66"/>
      <c r="F43" s="29"/>
      <c r="G43" s="29"/>
      <c r="H43" s="29"/>
      <c r="I43" s="17"/>
      <c r="J43" s="17"/>
      <c r="K43" s="17"/>
      <c r="L43" s="17"/>
      <c r="M43" s="17"/>
    </row>
    <row r="44" spans="1:17" x14ac:dyDescent="0.3">
      <c r="A44" s="64"/>
      <c r="C44" s="65"/>
      <c r="D44" s="139"/>
      <c r="E44" s="66"/>
      <c r="F44" s="29"/>
      <c r="G44" s="29"/>
      <c r="H44" s="29"/>
      <c r="I44" s="17"/>
      <c r="J44" s="17"/>
      <c r="K44" s="17"/>
      <c r="L44" s="17"/>
      <c r="M44" s="17"/>
    </row>
    <row r="45" spans="1:17" ht="15" thickBot="1" x14ac:dyDescent="0.35">
      <c r="M45" s="224" t="s">
        <v>35</v>
      </c>
      <c r="N45" s="224"/>
    </row>
    <row r="46" spans="1:17" x14ac:dyDescent="0.3">
      <c r="B46" s="86" t="s">
        <v>30</v>
      </c>
      <c r="M46" s="44"/>
      <c r="N46" s="44"/>
    </row>
    <row r="47" spans="1:17" ht="15" thickBot="1" x14ac:dyDescent="0.35">
      <c r="M47" s="44"/>
      <c r="N47" s="44"/>
    </row>
    <row r="48" spans="1:17" s="72" customFormat="1" ht="57.6" x14ac:dyDescent="0.3">
      <c r="B48" s="82" t="s">
        <v>135</v>
      </c>
      <c r="C48" s="82" t="s">
        <v>136</v>
      </c>
      <c r="D48" s="141" t="s">
        <v>137</v>
      </c>
      <c r="E48" s="82" t="s">
        <v>44</v>
      </c>
      <c r="F48" s="82" t="s">
        <v>22</v>
      </c>
      <c r="G48" s="82" t="s">
        <v>95</v>
      </c>
      <c r="H48" s="82" t="s">
        <v>17</v>
      </c>
      <c r="I48" s="82" t="s">
        <v>10</v>
      </c>
      <c r="J48" s="82" t="s">
        <v>31</v>
      </c>
      <c r="K48" s="82" t="s">
        <v>60</v>
      </c>
      <c r="L48" s="82" t="s">
        <v>20</v>
      </c>
      <c r="M48" s="68" t="s">
        <v>26</v>
      </c>
      <c r="N48" s="82" t="s">
        <v>138</v>
      </c>
      <c r="O48" s="82" t="s">
        <v>36</v>
      </c>
      <c r="P48" s="169" t="s">
        <v>11</v>
      </c>
      <c r="Q48" s="83" t="s">
        <v>19</v>
      </c>
    </row>
    <row r="49" spans="1:26" s="153" customFormat="1" ht="75" customHeight="1" x14ac:dyDescent="0.3">
      <c r="A49" s="153">
        <v>1</v>
      </c>
      <c r="B49" s="79" t="s">
        <v>161</v>
      </c>
      <c r="C49" s="79" t="s">
        <v>161</v>
      </c>
      <c r="D49" s="150" t="s">
        <v>163</v>
      </c>
      <c r="E49" s="149" t="s">
        <v>164</v>
      </c>
      <c r="F49" s="149" t="s">
        <v>126</v>
      </c>
      <c r="G49" s="149"/>
      <c r="H49" s="152">
        <v>40197</v>
      </c>
      <c r="I49" s="152">
        <v>40543</v>
      </c>
      <c r="J49" s="149" t="s">
        <v>127</v>
      </c>
      <c r="K49" s="186">
        <v>11.4</v>
      </c>
      <c r="L49" s="149">
        <v>0</v>
      </c>
      <c r="M49" s="151">
        <v>78</v>
      </c>
      <c r="O49" s="178">
        <v>620474417</v>
      </c>
      <c r="P49" s="177">
        <v>47</v>
      </c>
      <c r="Q49" s="149"/>
    </row>
    <row r="50" spans="1:26" s="78" customFormat="1" ht="66" customHeight="1" x14ac:dyDescent="0.3">
      <c r="A50" s="35">
        <v>2</v>
      </c>
      <c r="B50" s="79" t="s">
        <v>161</v>
      </c>
      <c r="C50" s="79" t="s">
        <v>161</v>
      </c>
      <c r="D50" s="142" t="s">
        <v>163</v>
      </c>
      <c r="E50" s="122" t="s">
        <v>165</v>
      </c>
      <c r="F50" s="75" t="s">
        <v>126</v>
      </c>
      <c r="G50" s="113"/>
      <c r="H50" s="152">
        <v>40933</v>
      </c>
      <c r="I50" s="152">
        <v>41273</v>
      </c>
      <c r="J50" s="76" t="s">
        <v>127</v>
      </c>
      <c r="K50" s="186">
        <v>11.2</v>
      </c>
      <c r="L50" s="123">
        <v>0</v>
      </c>
      <c r="M50" s="123">
        <v>1060</v>
      </c>
      <c r="N50" s="67"/>
      <c r="O50" s="179">
        <v>732453412</v>
      </c>
      <c r="P50" s="176">
        <v>48</v>
      </c>
      <c r="Q50" s="114"/>
      <c r="R50" s="77"/>
      <c r="S50" s="77"/>
      <c r="T50" s="77"/>
      <c r="U50" s="77"/>
      <c r="V50" s="77"/>
      <c r="W50" s="77"/>
      <c r="X50" s="77"/>
      <c r="Y50" s="77"/>
      <c r="Z50" s="77"/>
    </row>
    <row r="51" spans="1:26" s="78" customFormat="1" ht="58.5" customHeight="1" x14ac:dyDescent="0.3">
      <c r="A51" s="79">
        <v>3</v>
      </c>
      <c r="B51" s="79" t="s">
        <v>161</v>
      </c>
      <c r="C51" s="79" t="s">
        <v>161</v>
      </c>
      <c r="D51" s="142" t="s">
        <v>163</v>
      </c>
      <c r="E51" s="122" t="s">
        <v>166</v>
      </c>
      <c r="F51" s="75" t="s">
        <v>126</v>
      </c>
      <c r="G51" s="113"/>
      <c r="H51" s="152">
        <v>41662</v>
      </c>
      <c r="I51" s="152">
        <v>41973</v>
      </c>
      <c r="J51" s="76" t="s">
        <v>127</v>
      </c>
      <c r="K51" s="186">
        <v>10.199999999999999</v>
      </c>
      <c r="L51" s="123">
        <v>0</v>
      </c>
      <c r="M51" s="123">
        <v>719</v>
      </c>
      <c r="N51" s="67"/>
      <c r="O51" s="180">
        <v>722224429</v>
      </c>
      <c r="P51" s="176">
        <v>49</v>
      </c>
      <c r="Q51" s="114"/>
      <c r="R51" s="77"/>
      <c r="S51" s="77"/>
      <c r="T51" s="77"/>
      <c r="U51" s="77"/>
      <c r="V51" s="77"/>
      <c r="W51" s="77"/>
      <c r="X51" s="77"/>
      <c r="Y51" s="77"/>
      <c r="Z51" s="77"/>
    </row>
    <row r="52" spans="1:26" s="78" customFormat="1" x14ac:dyDescent="0.3">
      <c r="A52" s="35"/>
      <c r="B52" s="36" t="s">
        <v>16</v>
      </c>
      <c r="C52" s="79"/>
      <c r="D52" s="142"/>
      <c r="E52" s="122"/>
      <c r="F52" s="75"/>
      <c r="G52" s="75"/>
      <c r="H52" s="75"/>
      <c r="I52" s="76"/>
      <c r="J52" s="76"/>
      <c r="K52" s="80"/>
      <c r="L52" s="80"/>
      <c r="M52" s="124"/>
      <c r="N52" s="80">
        <f>SUM(N50:N50)</f>
        <v>0</v>
      </c>
      <c r="O52" s="18"/>
      <c r="P52" s="170"/>
      <c r="Q52" s="115"/>
    </row>
    <row r="53" spans="1:26" s="19" customFormat="1" x14ac:dyDescent="0.3">
      <c r="D53" s="143"/>
      <c r="E53" s="20"/>
      <c r="P53" s="171"/>
    </row>
    <row r="54" spans="1:26" s="19" customFormat="1" x14ac:dyDescent="0.3">
      <c r="B54" s="210" t="s">
        <v>28</v>
      </c>
      <c r="C54" s="210" t="s">
        <v>27</v>
      </c>
      <c r="D54" s="212" t="s">
        <v>34</v>
      </c>
      <c r="E54" s="212"/>
      <c r="P54" s="171"/>
    </row>
    <row r="55" spans="1:26" s="19" customFormat="1" x14ac:dyDescent="0.3">
      <c r="B55" s="211"/>
      <c r="C55" s="211"/>
      <c r="D55" s="144" t="s">
        <v>23</v>
      </c>
      <c r="E55" s="42" t="s">
        <v>24</v>
      </c>
      <c r="P55" s="171"/>
    </row>
    <row r="56" spans="1:26" s="19" customFormat="1" ht="18" x14ac:dyDescent="0.3">
      <c r="B56" s="40" t="s">
        <v>21</v>
      </c>
      <c r="C56" s="41" t="s">
        <v>204</v>
      </c>
      <c r="D56" s="62" t="s">
        <v>148</v>
      </c>
      <c r="E56" s="39"/>
      <c r="F56" s="21"/>
      <c r="G56" s="21"/>
      <c r="H56" s="21"/>
      <c r="I56" s="21"/>
      <c r="J56" s="21"/>
      <c r="K56" s="21"/>
      <c r="L56" s="21"/>
      <c r="M56" s="21"/>
      <c r="P56" s="171"/>
    </row>
    <row r="57" spans="1:26" s="19" customFormat="1" x14ac:dyDescent="0.3">
      <c r="B57" s="40" t="s">
        <v>25</v>
      </c>
      <c r="C57" s="41" t="s">
        <v>209</v>
      </c>
      <c r="D57" s="62" t="s">
        <v>148</v>
      </c>
      <c r="E57" s="39"/>
      <c r="P57" s="171"/>
    </row>
    <row r="58" spans="1:26" s="19" customFormat="1" x14ac:dyDescent="0.3">
      <c r="B58" s="22"/>
      <c r="C58" s="228"/>
      <c r="D58" s="228"/>
      <c r="E58" s="228"/>
      <c r="F58" s="228"/>
      <c r="G58" s="228"/>
      <c r="H58" s="228"/>
      <c r="I58" s="228"/>
      <c r="J58" s="228"/>
      <c r="K58" s="228"/>
      <c r="L58" s="228"/>
      <c r="M58" s="228"/>
      <c r="N58" s="228"/>
      <c r="P58" s="171"/>
    </row>
    <row r="59" spans="1:26" ht="15" thickBot="1" x14ac:dyDescent="0.35"/>
    <row r="60" spans="1:26" ht="26.4" thickBot="1" x14ac:dyDescent="0.35">
      <c r="B60" s="229" t="s">
        <v>96</v>
      </c>
      <c r="C60" s="229"/>
      <c r="D60" s="229"/>
      <c r="E60" s="229"/>
      <c r="F60" s="229"/>
      <c r="G60" s="229"/>
      <c r="H60" s="229"/>
      <c r="I60" s="229"/>
      <c r="J60" s="229"/>
      <c r="K60" s="229"/>
      <c r="L60" s="229"/>
      <c r="M60" s="229"/>
      <c r="N60" s="229"/>
    </row>
    <row r="63" spans="1:26" ht="86.4" x14ac:dyDescent="0.3">
      <c r="B63" s="84" t="s">
        <v>139</v>
      </c>
      <c r="C63" s="46" t="s">
        <v>2</v>
      </c>
      <c r="D63" s="134" t="s">
        <v>98</v>
      </c>
      <c r="E63" s="46" t="s">
        <v>97</v>
      </c>
      <c r="F63" s="46" t="s">
        <v>99</v>
      </c>
      <c r="G63" s="46" t="s">
        <v>100</v>
      </c>
      <c r="H63" s="46" t="s">
        <v>101</v>
      </c>
      <c r="I63" s="46" t="s">
        <v>102</v>
      </c>
      <c r="J63" s="46" t="s">
        <v>103</v>
      </c>
      <c r="K63" s="46" t="s">
        <v>104</v>
      </c>
      <c r="L63" s="46" t="s">
        <v>105</v>
      </c>
      <c r="M63" s="61" t="s">
        <v>106</v>
      </c>
      <c r="N63" s="61" t="s">
        <v>107</v>
      </c>
      <c r="O63" s="225" t="s">
        <v>3</v>
      </c>
      <c r="P63" s="227"/>
      <c r="Q63" s="46" t="s">
        <v>18</v>
      </c>
    </row>
    <row r="64" spans="1:26" x14ac:dyDescent="0.3">
      <c r="B64" s="2" t="s">
        <v>149</v>
      </c>
      <c r="C64" s="2" t="s">
        <v>149</v>
      </c>
      <c r="D64" s="62" t="s">
        <v>162</v>
      </c>
      <c r="E64" s="38">
        <v>334</v>
      </c>
      <c r="F64" s="38"/>
      <c r="G64" s="38"/>
      <c r="H64" s="38"/>
      <c r="I64" s="38" t="s">
        <v>126</v>
      </c>
      <c r="J64" s="38" t="s">
        <v>126</v>
      </c>
      <c r="K64" s="129" t="s">
        <v>126</v>
      </c>
      <c r="L64" s="129" t="s">
        <v>126</v>
      </c>
      <c r="M64" s="129" t="s">
        <v>126</v>
      </c>
      <c r="N64" s="129" t="s">
        <v>126</v>
      </c>
      <c r="O64" s="230" t="s">
        <v>217</v>
      </c>
      <c r="P64" s="231"/>
      <c r="Q64" s="129" t="s">
        <v>126</v>
      </c>
    </row>
    <row r="65" spans="1:17" x14ac:dyDescent="0.3">
      <c r="B65" s="158"/>
      <c r="C65" s="158"/>
      <c r="D65" s="159"/>
      <c r="E65" s="30"/>
      <c r="F65" s="30"/>
      <c r="G65" s="30"/>
      <c r="H65" s="30"/>
      <c r="I65" s="30"/>
      <c r="J65" s="30"/>
      <c r="K65" s="160"/>
      <c r="L65" s="160"/>
      <c r="M65" s="160"/>
      <c r="N65" s="160" t="s">
        <v>169</v>
      </c>
      <c r="O65" s="64"/>
      <c r="P65" s="172"/>
      <c r="Q65" s="160"/>
    </row>
    <row r="66" spans="1:17" x14ac:dyDescent="0.3">
      <c r="B66" s="5" t="s">
        <v>1</v>
      </c>
    </row>
    <row r="67" spans="1:17" x14ac:dyDescent="0.3">
      <c r="B67" s="5" t="s">
        <v>37</v>
      </c>
    </row>
    <row r="68" spans="1:17" x14ac:dyDescent="0.3">
      <c r="B68" s="5" t="s">
        <v>61</v>
      </c>
    </row>
    <row r="70" spans="1:17" ht="15" thickBot="1" x14ac:dyDescent="0.35"/>
    <row r="71" spans="1:17" ht="26.4" thickBot="1" x14ac:dyDescent="0.35">
      <c r="B71" s="232" t="s">
        <v>38</v>
      </c>
      <c r="C71" s="233"/>
      <c r="D71" s="233"/>
      <c r="E71" s="233"/>
      <c r="F71" s="233"/>
      <c r="G71" s="233"/>
      <c r="H71" s="233"/>
      <c r="I71" s="233"/>
      <c r="J71" s="233"/>
      <c r="K71" s="233"/>
      <c r="L71" s="233"/>
      <c r="M71" s="233"/>
      <c r="N71" s="234"/>
    </row>
    <row r="76" spans="1:17" ht="43.2" x14ac:dyDescent="0.3">
      <c r="B76" s="84" t="s">
        <v>0</v>
      </c>
      <c r="C76" s="84" t="s">
        <v>39</v>
      </c>
      <c r="D76" s="134" t="s">
        <v>40</v>
      </c>
      <c r="E76" s="84" t="s">
        <v>108</v>
      </c>
      <c r="F76" s="84" t="s">
        <v>110</v>
      </c>
      <c r="G76" s="84" t="s">
        <v>111</v>
      </c>
      <c r="H76" s="84" t="s">
        <v>112</v>
      </c>
      <c r="I76" s="84" t="s">
        <v>109</v>
      </c>
      <c r="J76" s="225" t="s">
        <v>113</v>
      </c>
      <c r="K76" s="226"/>
      <c r="L76" s="227"/>
      <c r="M76" s="84" t="s">
        <v>114</v>
      </c>
      <c r="N76" s="84" t="s">
        <v>41</v>
      </c>
      <c r="O76" s="84" t="s">
        <v>42</v>
      </c>
      <c r="P76" s="225" t="s">
        <v>3</v>
      </c>
      <c r="Q76" s="227"/>
    </row>
    <row r="77" spans="1:17" ht="187.2" x14ac:dyDescent="0.3">
      <c r="A77" s="5">
        <v>1</v>
      </c>
      <c r="B77" s="128" t="s">
        <v>43</v>
      </c>
      <c r="C77" s="130">
        <v>334</v>
      </c>
      <c r="D77" s="128" t="s">
        <v>170</v>
      </c>
      <c r="E77" s="130">
        <v>7719752</v>
      </c>
      <c r="F77" s="130" t="s">
        <v>171</v>
      </c>
      <c r="G77" s="130" t="s">
        <v>151</v>
      </c>
      <c r="H77" s="126">
        <v>38926</v>
      </c>
      <c r="I77" s="125"/>
      <c r="J77" s="79" t="s">
        <v>216</v>
      </c>
      <c r="K77" s="125" t="s">
        <v>218</v>
      </c>
      <c r="L77" s="125" t="s">
        <v>219</v>
      </c>
      <c r="M77" s="130" t="s">
        <v>126</v>
      </c>
      <c r="N77" s="130" t="s">
        <v>126</v>
      </c>
      <c r="O77" s="130" t="s">
        <v>126</v>
      </c>
      <c r="P77" s="235" t="s">
        <v>217</v>
      </c>
      <c r="Q77" s="235"/>
    </row>
    <row r="78" spans="1:17" ht="28.8" x14ac:dyDescent="0.3">
      <c r="A78" s="5">
        <v>2</v>
      </c>
      <c r="B78" s="162" t="s">
        <v>157</v>
      </c>
      <c r="C78" s="166">
        <v>150</v>
      </c>
      <c r="D78" s="162" t="s">
        <v>172</v>
      </c>
      <c r="E78" s="164">
        <v>36377053</v>
      </c>
      <c r="F78" s="164" t="s">
        <v>173</v>
      </c>
      <c r="G78" s="164" t="s">
        <v>158</v>
      </c>
      <c r="H78" s="126">
        <v>38332</v>
      </c>
      <c r="I78" s="125"/>
      <c r="J78" s="79" t="s">
        <v>174</v>
      </c>
      <c r="K78" s="181" t="s">
        <v>175</v>
      </c>
      <c r="L78" s="125" t="s">
        <v>176</v>
      </c>
      <c r="M78" s="164" t="s">
        <v>126</v>
      </c>
      <c r="N78" s="164" t="s">
        <v>126</v>
      </c>
      <c r="O78" s="164" t="s">
        <v>126</v>
      </c>
      <c r="P78" s="230"/>
      <c r="Q78" s="231"/>
    </row>
    <row r="79" spans="1:17" ht="28.8" x14ac:dyDescent="0.3">
      <c r="A79" s="5">
        <v>3</v>
      </c>
      <c r="B79" s="162" t="s">
        <v>157</v>
      </c>
      <c r="C79" s="164">
        <v>150</v>
      </c>
      <c r="D79" s="162" t="s">
        <v>177</v>
      </c>
      <c r="E79" s="164">
        <v>36295178</v>
      </c>
      <c r="F79" s="164" t="s">
        <v>150</v>
      </c>
      <c r="G79" s="164" t="s">
        <v>158</v>
      </c>
      <c r="H79" s="126" t="s">
        <v>178</v>
      </c>
      <c r="I79" s="125"/>
      <c r="J79" s="79" t="s">
        <v>179</v>
      </c>
      <c r="K79" s="182" t="s">
        <v>180</v>
      </c>
      <c r="L79" s="125" t="s">
        <v>160</v>
      </c>
      <c r="M79" s="164" t="s">
        <v>126</v>
      </c>
      <c r="N79" s="164" t="s">
        <v>126</v>
      </c>
      <c r="O79" s="164" t="s">
        <v>126</v>
      </c>
      <c r="P79" s="230"/>
      <c r="Q79" s="231"/>
    </row>
    <row r="80" spans="1:17" ht="15" thickBot="1" x14ac:dyDescent="0.35"/>
    <row r="81" spans="1:26" ht="26.4" thickBot="1" x14ac:dyDescent="0.35">
      <c r="B81" s="232" t="s">
        <v>45</v>
      </c>
      <c r="C81" s="233"/>
      <c r="D81" s="233"/>
      <c r="E81" s="233"/>
      <c r="F81" s="233"/>
      <c r="G81" s="233"/>
      <c r="H81" s="233"/>
      <c r="I81" s="233"/>
      <c r="J81" s="233"/>
      <c r="K81" s="233"/>
      <c r="L81" s="233"/>
      <c r="M81" s="233"/>
      <c r="N81" s="234"/>
    </row>
    <row r="84" spans="1:26" ht="28.8" x14ac:dyDescent="0.3">
      <c r="B84" s="46" t="s">
        <v>33</v>
      </c>
      <c r="C84" s="46" t="s">
        <v>46</v>
      </c>
      <c r="D84" s="225" t="s">
        <v>3</v>
      </c>
      <c r="E84" s="227"/>
    </row>
    <row r="85" spans="1:26" x14ac:dyDescent="0.3">
      <c r="B85" s="47" t="s">
        <v>115</v>
      </c>
      <c r="C85" s="85" t="s">
        <v>126</v>
      </c>
      <c r="D85" s="236"/>
      <c r="E85" s="236"/>
    </row>
    <row r="88" spans="1:26" ht="25.8" x14ac:dyDescent="0.3">
      <c r="B88" s="213" t="s">
        <v>62</v>
      </c>
      <c r="C88" s="214"/>
      <c r="D88" s="214"/>
      <c r="E88" s="214"/>
      <c r="F88" s="214"/>
      <c r="G88" s="214"/>
      <c r="H88" s="214"/>
      <c r="I88" s="214"/>
      <c r="J88" s="214"/>
      <c r="K88" s="214"/>
      <c r="L88" s="214"/>
      <c r="M88" s="214"/>
      <c r="N88" s="214"/>
      <c r="O88" s="214"/>
      <c r="P88" s="214"/>
    </row>
    <row r="90" spans="1:26" ht="15" thickBot="1" x14ac:dyDescent="0.35"/>
    <row r="91" spans="1:26" ht="26.4" thickBot="1" x14ac:dyDescent="0.35">
      <c r="B91" s="232" t="s">
        <v>53</v>
      </c>
      <c r="C91" s="233"/>
      <c r="D91" s="233"/>
      <c r="E91" s="233"/>
      <c r="F91" s="233"/>
      <c r="G91" s="233"/>
      <c r="H91" s="233"/>
      <c r="I91" s="233"/>
      <c r="J91" s="233"/>
      <c r="K91" s="233"/>
      <c r="L91" s="233"/>
      <c r="M91" s="233"/>
      <c r="N91" s="234"/>
    </row>
    <row r="93" spans="1:26" ht="15" thickBot="1" x14ac:dyDescent="0.35">
      <c r="M93" s="44"/>
      <c r="N93" s="44"/>
    </row>
    <row r="94" spans="1:26" s="72" customFormat="1" ht="57.6" x14ac:dyDescent="0.3">
      <c r="B94" s="82" t="s">
        <v>135</v>
      </c>
      <c r="C94" s="82" t="s">
        <v>136</v>
      </c>
      <c r="D94" s="141" t="s">
        <v>137</v>
      </c>
      <c r="E94" s="82" t="s">
        <v>44</v>
      </c>
      <c r="F94" s="82" t="s">
        <v>22</v>
      </c>
      <c r="G94" s="82" t="s">
        <v>95</v>
      </c>
      <c r="H94" s="82" t="s">
        <v>17</v>
      </c>
      <c r="I94" s="82" t="s">
        <v>10</v>
      </c>
      <c r="J94" s="82" t="s">
        <v>31</v>
      </c>
      <c r="K94" s="82" t="s">
        <v>60</v>
      </c>
      <c r="L94" s="82" t="s">
        <v>20</v>
      </c>
      <c r="M94" s="68" t="s">
        <v>26</v>
      </c>
      <c r="N94" s="82" t="s">
        <v>138</v>
      </c>
      <c r="O94" s="82" t="s">
        <v>36</v>
      </c>
      <c r="P94" s="169" t="s">
        <v>11</v>
      </c>
      <c r="Q94" s="83" t="s">
        <v>19</v>
      </c>
    </row>
    <row r="95" spans="1:26" s="78" customFormat="1" ht="57.6" x14ac:dyDescent="0.3">
      <c r="A95" s="35">
        <v>1</v>
      </c>
      <c r="B95" s="79" t="s">
        <v>161</v>
      </c>
      <c r="C95" s="79" t="s">
        <v>161</v>
      </c>
      <c r="D95" s="142" t="s">
        <v>167</v>
      </c>
      <c r="E95" s="74" t="s">
        <v>168</v>
      </c>
      <c r="F95" s="75" t="s">
        <v>126</v>
      </c>
      <c r="G95" s="113"/>
      <c r="H95" s="81">
        <v>36538</v>
      </c>
      <c r="I95" s="81">
        <v>36891</v>
      </c>
      <c r="J95" s="76" t="s">
        <v>127</v>
      </c>
      <c r="K95" s="123">
        <v>0</v>
      </c>
      <c r="L95" s="185">
        <v>12</v>
      </c>
      <c r="M95" s="157">
        <v>31</v>
      </c>
      <c r="N95" s="123"/>
      <c r="O95" s="18">
        <v>161660408</v>
      </c>
      <c r="P95" s="170">
        <v>53</v>
      </c>
      <c r="Q95" s="114" t="s">
        <v>205</v>
      </c>
      <c r="R95" s="77"/>
      <c r="S95" s="77"/>
      <c r="T95" s="77"/>
      <c r="U95" s="77"/>
      <c r="V95" s="77"/>
      <c r="W95" s="77"/>
      <c r="X95" s="77"/>
      <c r="Y95" s="77"/>
      <c r="Z95" s="77"/>
    </row>
    <row r="96" spans="1:26" s="78" customFormat="1" x14ac:dyDescent="0.3">
      <c r="A96" s="35"/>
      <c r="B96" s="36" t="s">
        <v>16</v>
      </c>
      <c r="C96" s="79"/>
      <c r="D96" s="142"/>
      <c r="E96" s="74"/>
      <c r="F96" s="75"/>
      <c r="G96" s="75"/>
      <c r="H96" s="75"/>
      <c r="I96" s="76"/>
      <c r="J96" s="76"/>
      <c r="K96" s="80"/>
      <c r="L96" s="80"/>
      <c r="M96" s="112"/>
      <c r="N96" s="80"/>
      <c r="O96" s="18"/>
      <c r="P96" s="170"/>
      <c r="Q96" s="115"/>
    </row>
    <row r="97" spans="2:17" x14ac:dyDescent="0.3">
      <c r="B97" s="19"/>
      <c r="C97" s="19"/>
      <c r="D97" s="143"/>
      <c r="E97" s="20"/>
      <c r="F97" s="19"/>
      <c r="G97" s="19"/>
      <c r="H97" s="19"/>
      <c r="I97" s="19"/>
      <c r="J97" s="19"/>
      <c r="K97" s="19"/>
      <c r="L97" s="19"/>
      <c r="M97" s="19"/>
      <c r="N97" s="19"/>
      <c r="O97" s="19"/>
      <c r="P97" s="171"/>
    </row>
    <row r="98" spans="2:17" ht="18" x14ac:dyDescent="0.3">
      <c r="B98" s="40" t="s">
        <v>32</v>
      </c>
      <c r="C98" s="50" t="s">
        <v>206</v>
      </c>
      <c r="H98" s="21"/>
      <c r="I98" s="21"/>
      <c r="J98" s="21"/>
      <c r="K98" s="21"/>
      <c r="L98" s="21"/>
      <c r="M98" s="21"/>
      <c r="N98" s="19"/>
      <c r="O98" s="19"/>
      <c r="P98" s="171"/>
    </row>
    <row r="100" spans="2:17" ht="15" thickBot="1" x14ac:dyDescent="0.35"/>
    <row r="101" spans="2:17" ht="29.4" thickBot="1" x14ac:dyDescent="0.35">
      <c r="B101" s="51" t="s">
        <v>48</v>
      </c>
      <c r="C101" s="52" t="s">
        <v>49</v>
      </c>
      <c r="D101" s="145" t="s">
        <v>50</v>
      </c>
      <c r="E101" s="52" t="s">
        <v>54</v>
      </c>
    </row>
    <row r="102" spans="2:17" x14ac:dyDescent="0.3">
      <c r="B102" s="45" t="s">
        <v>116</v>
      </c>
      <c r="C102" s="48">
        <v>20</v>
      </c>
      <c r="D102" s="146">
        <v>0</v>
      </c>
      <c r="E102" s="241">
        <f>+D102+D103+D104</f>
        <v>0</v>
      </c>
    </row>
    <row r="103" spans="2:17" x14ac:dyDescent="0.3">
      <c r="B103" s="45" t="s">
        <v>117</v>
      </c>
      <c r="C103" s="38">
        <v>30</v>
      </c>
      <c r="D103" s="2">
        <v>0</v>
      </c>
      <c r="E103" s="242"/>
    </row>
    <row r="104" spans="2:17" ht="15" thickBot="1" x14ac:dyDescent="0.35">
      <c r="B104" s="45" t="s">
        <v>118</v>
      </c>
      <c r="C104" s="49">
        <v>40</v>
      </c>
      <c r="D104" s="147">
        <v>0</v>
      </c>
      <c r="E104" s="243"/>
    </row>
    <row r="106" spans="2:17" ht="15" thickBot="1" x14ac:dyDescent="0.35"/>
    <row r="107" spans="2:17" ht="26.4" thickBot="1" x14ac:dyDescent="0.35">
      <c r="B107" s="232" t="s">
        <v>51</v>
      </c>
      <c r="C107" s="233"/>
      <c r="D107" s="233"/>
      <c r="E107" s="233"/>
      <c r="F107" s="233"/>
      <c r="G107" s="233"/>
      <c r="H107" s="233"/>
      <c r="I107" s="233"/>
      <c r="J107" s="233"/>
      <c r="K107" s="233"/>
      <c r="L107" s="233"/>
      <c r="M107" s="233"/>
      <c r="N107" s="234"/>
    </row>
    <row r="109" spans="2:17" ht="43.2" x14ac:dyDescent="0.3">
      <c r="B109" s="84" t="s">
        <v>169</v>
      </c>
      <c r="C109" s="84" t="s">
        <v>39</v>
      </c>
      <c r="D109" s="134" t="s">
        <v>40</v>
      </c>
      <c r="E109" s="84" t="s">
        <v>108</v>
      </c>
      <c r="F109" s="84" t="s">
        <v>110</v>
      </c>
      <c r="G109" s="84" t="s">
        <v>111</v>
      </c>
      <c r="H109" s="84" t="s">
        <v>112</v>
      </c>
      <c r="I109" s="84" t="s">
        <v>109</v>
      </c>
      <c r="J109" s="225" t="s">
        <v>113</v>
      </c>
      <c r="K109" s="226"/>
      <c r="L109" s="227"/>
      <c r="M109" s="84" t="s">
        <v>114</v>
      </c>
      <c r="N109" s="84" t="s">
        <v>41</v>
      </c>
      <c r="O109" s="84" t="s">
        <v>42</v>
      </c>
      <c r="P109" s="225" t="s">
        <v>3</v>
      </c>
      <c r="Q109" s="227"/>
    </row>
    <row r="110" spans="2:17" ht="105" customHeight="1" x14ac:dyDescent="0.3">
      <c r="B110" s="187" t="s">
        <v>156</v>
      </c>
      <c r="C110" s="187"/>
      <c r="D110" s="187" t="s">
        <v>181</v>
      </c>
      <c r="E110" s="2">
        <v>39537946</v>
      </c>
      <c r="F110" s="189" t="s">
        <v>182</v>
      </c>
      <c r="G110" s="188" t="s">
        <v>183</v>
      </c>
      <c r="H110" s="161">
        <v>31761</v>
      </c>
      <c r="I110" s="3"/>
      <c r="J110" s="187"/>
      <c r="K110" s="63"/>
      <c r="L110" s="187"/>
      <c r="M110" s="85"/>
      <c r="N110" s="85"/>
      <c r="O110" s="85"/>
      <c r="P110" s="244" t="s">
        <v>212</v>
      </c>
      <c r="Q110" s="244"/>
    </row>
    <row r="111" spans="2:17" x14ac:dyDescent="0.3">
      <c r="B111" s="85" t="s">
        <v>210</v>
      </c>
      <c r="C111" s="85"/>
      <c r="D111" s="2"/>
      <c r="E111" s="85"/>
      <c r="F111" s="85"/>
      <c r="G111" s="85"/>
      <c r="H111" s="85"/>
      <c r="I111" s="85"/>
      <c r="J111" s="85"/>
      <c r="K111" s="85"/>
      <c r="L111" s="85"/>
      <c r="M111" s="85"/>
      <c r="N111" s="85"/>
      <c r="O111" s="85"/>
      <c r="P111" s="196" t="s">
        <v>211</v>
      </c>
      <c r="Q111" s="198"/>
    </row>
    <row r="112" spans="2:17" x14ac:dyDescent="0.3">
      <c r="B112" s="85" t="s">
        <v>122</v>
      </c>
      <c r="C112" s="85"/>
      <c r="D112" s="2"/>
      <c r="E112" s="85"/>
      <c r="F112" s="85"/>
      <c r="G112" s="85"/>
      <c r="H112" s="85"/>
      <c r="I112" s="85"/>
      <c r="J112" s="85"/>
      <c r="K112" s="85"/>
      <c r="L112" s="85"/>
      <c r="M112" s="85"/>
      <c r="N112" s="85"/>
      <c r="O112" s="85"/>
      <c r="P112" s="196" t="s">
        <v>211</v>
      </c>
      <c r="Q112" s="198"/>
    </row>
    <row r="113" spans="2:7" ht="15" thickBot="1" x14ac:dyDescent="0.35"/>
    <row r="114" spans="2:7" ht="28.8" x14ac:dyDescent="0.3">
      <c r="B114" s="87" t="s">
        <v>33</v>
      </c>
      <c r="C114" s="87" t="s">
        <v>48</v>
      </c>
      <c r="D114" s="134" t="s">
        <v>49</v>
      </c>
      <c r="E114" s="87" t="s">
        <v>50</v>
      </c>
      <c r="F114" s="52" t="s">
        <v>55</v>
      </c>
      <c r="G114" s="59"/>
    </row>
    <row r="115" spans="2:7" ht="119.25" customHeight="1" x14ac:dyDescent="0.3">
      <c r="B115" s="237" t="s">
        <v>52</v>
      </c>
      <c r="C115" s="4" t="s">
        <v>119</v>
      </c>
      <c r="D115" s="2">
        <v>25</v>
      </c>
      <c r="E115" s="2">
        <v>0</v>
      </c>
      <c r="F115" s="238">
        <f>+E115+E116+E117</f>
        <v>0</v>
      </c>
      <c r="G115" s="60"/>
    </row>
    <row r="116" spans="2:7" ht="115.5" customHeight="1" x14ac:dyDescent="0.3">
      <c r="B116" s="237"/>
      <c r="C116" s="4" t="s">
        <v>120</v>
      </c>
      <c r="D116" s="128">
        <v>25</v>
      </c>
      <c r="E116" s="154">
        <v>0</v>
      </c>
      <c r="F116" s="239"/>
      <c r="G116" s="60"/>
    </row>
    <row r="117" spans="2:7" ht="75.75" customHeight="1" x14ac:dyDescent="0.3">
      <c r="B117" s="237"/>
      <c r="C117" s="4" t="s">
        <v>121</v>
      </c>
      <c r="D117" s="2">
        <v>10</v>
      </c>
      <c r="E117" s="2">
        <v>0</v>
      </c>
      <c r="F117" s="240"/>
      <c r="G117" s="60"/>
    </row>
    <row r="118" spans="2:7" x14ac:dyDescent="0.3">
      <c r="C118" s="69"/>
    </row>
    <row r="121" spans="2:7" x14ac:dyDescent="0.3">
      <c r="B121" s="86" t="s">
        <v>56</v>
      </c>
    </row>
    <row r="124" spans="2:7" x14ac:dyDescent="0.3">
      <c r="B124" s="88" t="s">
        <v>33</v>
      </c>
      <c r="C124" s="88" t="s">
        <v>57</v>
      </c>
      <c r="D124" s="140" t="s">
        <v>50</v>
      </c>
      <c r="E124" s="87" t="s">
        <v>16</v>
      </c>
    </row>
    <row r="125" spans="2:7" ht="27.6" x14ac:dyDescent="0.3">
      <c r="B125" s="70" t="s">
        <v>58</v>
      </c>
      <c r="C125" s="71">
        <v>40</v>
      </c>
      <c r="D125" s="2">
        <f>+E102</f>
        <v>0</v>
      </c>
      <c r="E125" s="222">
        <f>+D125+D126</f>
        <v>0</v>
      </c>
    </row>
    <row r="126" spans="2:7" ht="41.4" x14ac:dyDescent="0.3">
      <c r="B126" s="70" t="s">
        <v>59</v>
      </c>
      <c r="C126" s="71">
        <v>60</v>
      </c>
      <c r="D126" s="2">
        <f>+F115</f>
        <v>0</v>
      </c>
      <c r="E126" s="223"/>
    </row>
    <row r="137" spans="1:1" x14ac:dyDescent="0.3">
      <c r="A137" s="5" t="s">
        <v>155</v>
      </c>
    </row>
  </sheetData>
  <mergeCells count="39">
    <mergeCell ref="P110:Q110"/>
    <mergeCell ref="B115:B117"/>
    <mergeCell ref="F115:F117"/>
    <mergeCell ref="E125:E126"/>
    <mergeCell ref="B91:N91"/>
    <mergeCell ref="E102:E104"/>
    <mergeCell ref="B107:N107"/>
    <mergeCell ref="J109:L109"/>
    <mergeCell ref="P111:Q111"/>
    <mergeCell ref="P112:Q112"/>
    <mergeCell ref="B88:P88"/>
    <mergeCell ref="P109:Q109"/>
    <mergeCell ref="P77:Q77"/>
    <mergeCell ref="B81:N81"/>
    <mergeCell ref="D84:E84"/>
    <mergeCell ref="D85:E85"/>
    <mergeCell ref="P78:Q78"/>
    <mergeCell ref="P79:Q79"/>
    <mergeCell ref="J76:L76"/>
    <mergeCell ref="P76:Q76"/>
    <mergeCell ref="C58:N58"/>
    <mergeCell ref="B60:N60"/>
    <mergeCell ref="O63:P63"/>
    <mergeCell ref="O64:P64"/>
    <mergeCell ref="B71:N71"/>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sqref="A1:E32"/>
    </sheetView>
  </sheetViews>
  <sheetFormatPr baseColWidth="10" defaultColWidth="11.44140625" defaultRowHeight="15.6" x14ac:dyDescent="0.3"/>
  <cols>
    <col min="1" max="1" width="24.88671875" style="110" customWidth="1"/>
    <col min="2" max="2" width="55.5546875" style="110" customWidth="1"/>
    <col min="3" max="3" width="41.33203125" style="110" customWidth="1"/>
    <col min="4" max="4" width="29.44140625" style="110" customWidth="1"/>
    <col min="5" max="5" width="29.109375" style="110" customWidth="1"/>
    <col min="6" max="16384" width="11.44140625" style="69"/>
  </cols>
  <sheetData>
    <row r="1" spans="1:5" x14ac:dyDescent="0.3">
      <c r="A1" s="256" t="s">
        <v>85</v>
      </c>
      <c r="B1" s="257"/>
      <c r="C1" s="257"/>
      <c r="D1" s="257"/>
      <c r="E1" s="89"/>
    </row>
    <row r="2" spans="1:5" x14ac:dyDescent="0.3">
      <c r="A2" s="90"/>
      <c r="B2" s="258" t="s">
        <v>73</v>
      </c>
      <c r="C2" s="258"/>
      <c r="D2" s="258"/>
      <c r="E2" s="91"/>
    </row>
    <row r="3" spans="1:5" x14ac:dyDescent="0.3">
      <c r="A3" s="92"/>
      <c r="B3" s="258" t="s">
        <v>140</v>
      </c>
      <c r="C3" s="258"/>
      <c r="D3" s="258"/>
      <c r="E3" s="93"/>
    </row>
    <row r="4" spans="1:5" thickBot="1" x14ac:dyDescent="0.35">
      <c r="A4" s="94"/>
      <c r="B4" s="95"/>
      <c r="C4" s="95"/>
      <c r="D4" s="95"/>
      <c r="E4" s="96"/>
    </row>
    <row r="5" spans="1:5" ht="16.2" thickBot="1" x14ac:dyDescent="0.35">
      <c r="A5" s="94"/>
      <c r="B5" s="97" t="s">
        <v>74</v>
      </c>
      <c r="C5" s="259" t="s">
        <v>244</v>
      </c>
      <c r="D5" s="260"/>
      <c r="E5" s="96"/>
    </row>
    <row r="6" spans="1:5" ht="16.2" thickBot="1" x14ac:dyDescent="0.35">
      <c r="A6" s="94"/>
      <c r="B6" s="116" t="s">
        <v>75</v>
      </c>
      <c r="C6" s="261" t="s">
        <v>245</v>
      </c>
      <c r="D6" s="262"/>
      <c r="E6" s="96"/>
    </row>
    <row r="7" spans="1:5" ht="16.2" thickBot="1" x14ac:dyDescent="0.35">
      <c r="A7" s="94"/>
      <c r="B7" s="116" t="s">
        <v>141</v>
      </c>
      <c r="C7" s="265" t="s">
        <v>142</v>
      </c>
      <c r="D7" s="266"/>
      <c r="E7" s="96"/>
    </row>
    <row r="8" spans="1:5" ht="16.2" thickBot="1" x14ac:dyDescent="0.35">
      <c r="A8" s="94"/>
      <c r="B8" s="117">
        <v>51</v>
      </c>
      <c r="C8" s="269">
        <v>697485854</v>
      </c>
      <c r="D8" s="270"/>
      <c r="E8" s="96"/>
    </row>
    <row r="9" spans="1:5" ht="16.2" thickBot="1" x14ac:dyDescent="0.35">
      <c r="A9" s="94"/>
      <c r="B9" s="117">
        <v>49</v>
      </c>
      <c r="C9" s="269">
        <v>626484300</v>
      </c>
      <c r="D9" s="270"/>
      <c r="E9" s="96"/>
    </row>
    <row r="10" spans="1:5" ht="16.2" thickBot="1" x14ac:dyDescent="0.35">
      <c r="A10" s="94"/>
      <c r="B10" s="117"/>
      <c r="C10" s="263"/>
      <c r="D10" s="264"/>
      <c r="E10" s="96"/>
    </row>
    <row r="11" spans="1:5" ht="16.2" thickBot="1" x14ac:dyDescent="0.35">
      <c r="A11" s="94"/>
      <c r="B11" s="117"/>
      <c r="C11" s="263"/>
      <c r="D11" s="264"/>
      <c r="E11" s="96"/>
    </row>
    <row r="12" spans="1:5" ht="31.8" thickBot="1" x14ac:dyDescent="0.35">
      <c r="A12" s="94"/>
      <c r="B12" s="118" t="s">
        <v>143</v>
      </c>
      <c r="C12" s="263">
        <f>SUM(C8:D11)</f>
        <v>1323970154</v>
      </c>
      <c r="D12" s="264"/>
      <c r="E12" s="96"/>
    </row>
    <row r="13" spans="1:5" ht="31.8" thickBot="1" x14ac:dyDescent="0.35">
      <c r="A13" s="94"/>
      <c r="B13" s="118" t="s">
        <v>144</v>
      </c>
      <c r="C13" s="263">
        <f>+C12/616000</f>
        <v>2149.3021980519479</v>
      </c>
      <c r="D13" s="264"/>
      <c r="E13" s="96"/>
    </row>
    <row r="14" spans="1:5" x14ac:dyDescent="0.3">
      <c r="A14" s="94"/>
      <c r="B14" s="95"/>
      <c r="C14" s="98"/>
      <c r="D14" s="99"/>
      <c r="E14" s="96"/>
    </row>
    <row r="15" spans="1:5" ht="16.2" thickBot="1" x14ac:dyDescent="0.35">
      <c r="A15" s="94"/>
      <c r="B15" s="95" t="s">
        <v>145</v>
      </c>
      <c r="C15" s="98"/>
      <c r="D15" s="99"/>
      <c r="E15" s="96"/>
    </row>
    <row r="16" spans="1:5" ht="15" x14ac:dyDescent="0.3">
      <c r="A16" s="94"/>
      <c r="B16" s="100" t="s">
        <v>76</v>
      </c>
      <c r="C16" s="271">
        <v>133547926</v>
      </c>
      <c r="D16" s="101"/>
      <c r="E16" s="96"/>
    </row>
    <row r="17" spans="1:5" ht="15" x14ac:dyDescent="0.3">
      <c r="A17" s="94"/>
      <c r="B17" s="94" t="s">
        <v>77</v>
      </c>
      <c r="C17" s="272">
        <v>140454376</v>
      </c>
      <c r="D17" s="96"/>
      <c r="E17" s="96"/>
    </row>
    <row r="18" spans="1:5" ht="15" x14ac:dyDescent="0.3">
      <c r="A18" s="94"/>
      <c r="B18" s="94" t="s">
        <v>78</v>
      </c>
      <c r="C18" s="272">
        <v>97264939</v>
      </c>
      <c r="D18" s="96"/>
      <c r="E18" s="96"/>
    </row>
    <row r="19" spans="1:5" thickBot="1" x14ac:dyDescent="0.35">
      <c r="A19" s="94"/>
      <c r="B19" s="102" t="s">
        <v>79</v>
      </c>
      <c r="C19" s="272">
        <v>97264939</v>
      </c>
      <c r="D19" s="103"/>
      <c r="E19" s="96"/>
    </row>
    <row r="20" spans="1:5" ht="16.2" thickBot="1" x14ac:dyDescent="0.35">
      <c r="A20" s="94"/>
      <c r="B20" s="247" t="s">
        <v>80</v>
      </c>
      <c r="C20" s="248"/>
      <c r="D20" s="249"/>
      <c r="E20" s="96"/>
    </row>
    <row r="21" spans="1:5" ht="16.2" thickBot="1" x14ac:dyDescent="0.35">
      <c r="A21" s="94"/>
      <c r="B21" s="247" t="s">
        <v>81</v>
      </c>
      <c r="C21" s="248"/>
      <c r="D21" s="249"/>
      <c r="E21" s="96"/>
    </row>
    <row r="22" spans="1:5" x14ac:dyDescent="0.3">
      <c r="A22" s="94"/>
      <c r="B22" s="104" t="s">
        <v>146</v>
      </c>
      <c r="C22" s="273">
        <f>C16/C18</f>
        <v>1.3730325374490802</v>
      </c>
      <c r="D22" s="99" t="s">
        <v>65</v>
      </c>
      <c r="E22" s="96"/>
    </row>
    <row r="23" spans="1:5" ht="16.2" thickBot="1" x14ac:dyDescent="0.35">
      <c r="A23" s="94"/>
      <c r="B23" s="191" t="s">
        <v>82</v>
      </c>
      <c r="C23" s="274">
        <f>C19/C17</f>
        <v>0.69250201930340716</v>
      </c>
      <c r="D23" s="105" t="s">
        <v>65</v>
      </c>
      <c r="E23" s="96"/>
    </row>
    <row r="24" spans="1:5" ht="16.2" thickBot="1" x14ac:dyDescent="0.35">
      <c r="A24" s="94"/>
      <c r="B24" s="106"/>
      <c r="C24" s="107"/>
      <c r="D24" s="95"/>
      <c r="E24" s="108"/>
    </row>
    <row r="25" spans="1:5" x14ac:dyDescent="0.3">
      <c r="A25" s="250"/>
      <c r="B25" s="251" t="s">
        <v>83</v>
      </c>
      <c r="C25" s="253" t="s">
        <v>246</v>
      </c>
      <c r="D25" s="254"/>
      <c r="E25" s="255"/>
    </row>
    <row r="26" spans="1:5" ht="16.2" thickBot="1" x14ac:dyDescent="0.35">
      <c r="A26" s="250"/>
      <c r="B26" s="252"/>
      <c r="C26" s="245" t="s">
        <v>84</v>
      </c>
      <c r="D26" s="246"/>
      <c r="E26" s="255"/>
    </row>
    <row r="27" spans="1:5" thickBot="1" x14ac:dyDescent="0.35">
      <c r="A27" s="102"/>
      <c r="B27" s="109"/>
      <c r="C27" s="109"/>
      <c r="D27" s="109"/>
      <c r="E27" s="103"/>
    </row>
    <row r="28" spans="1:5" x14ac:dyDescent="0.3">
      <c r="B28" s="111" t="s">
        <v>147</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FAMICOOP 49</vt:lpstr>
      <vt:lpstr>FAMICOOP 51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2014-12-11T21:38:06Z</dcterms:modified>
</cp:coreProperties>
</file>